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с областными" sheetId="13" r:id="rId1"/>
  </sheets>
  <definedNames>
    <definedName name="_xlnm.Print_Area" localSheetId="0">'с областными'!$A$1:$D$361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3" i="13" l="1"/>
  <c r="D340" i="13"/>
  <c r="D358" i="13" l="1"/>
  <c r="D355" i="13"/>
  <c r="D351" i="13"/>
  <c r="D348" i="13"/>
  <c r="D343" i="13"/>
  <c r="D335" i="13"/>
  <c r="D324" i="13"/>
  <c r="D320" i="13"/>
  <c r="D317" i="13"/>
  <c r="D314" i="13"/>
  <c r="D171" i="13"/>
  <c r="D161" i="13"/>
  <c r="D327" i="13"/>
  <c r="D305" i="13"/>
  <c r="D280" i="13"/>
  <c r="D269" i="13"/>
  <c r="D250" i="13"/>
  <c r="D243" i="13"/>
  <c r="D230" i="13"/>
  <c r="D220" i="13"/>
  <c r="D193" i="13"/>
  <c r="D207" i="13"/>
  <c r="D156" i="13"/>
  <c r="D143" i="13"/>
  <c r="D65" i="13"/>
  <c r="D58" i="13"/>
  <c r="D206" i="13"/>
  <c r="D10" i="13" l="1"/>
  <c r="D160" i="13" l="1"/>
  <c r="D9" i="13" l="1"/>
  <c r="D361" i="13" s="1"/>
  <c r="D266" i="13" l="1"/>
  <c r="D265" i="13" s="1"/>
  <c r="D332" i="13" l="1"/>
  <c r="D330" i="13"/>
  <c r="D167" i="13"/>
  <c r="D166" i="13" s="1"/>
  <c r="D75" i="13"/>
  <c r="D74" i="13" s="1"/>
  <c r="D229" i="13" l="1"/>
  <c r="D219" i="13"/>
  <c r="D242" i="13" l="1"/>
</calcChain>
</file>

<file path=xl/sharedStrings.xml><?xml version="1.0" encoding="utf-8"?>
<sst xmlns="http://schemas.openxmlformats.org/spreadsheetml/2006/main" count="544" uniqueCount="366">
  <si>
    <t>(руб.)</t>
  </si>
  <si>
    <t>Наименование расходов</t>
  </si>
  <si>
    <t>Целевая статья</t>
  </si>
  <si>
    <t>Вид расхода</t>
  </si>
  <si>
    <t>01.0.00.00000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</si>
  <si>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</si>
  <si>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</si>
  <si>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</si>
  <si>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</si>
  <si>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</si>
  <si>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</si>
  <si>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</si>
  <si>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</si>
  <si>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</si>
  <si>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</si>
  <si>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</si>
  <si>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</si>
  <si>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</si>
  <si>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</si>
  <si>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</si>
  <si>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</si>
  <si>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</si>
  <si>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</si>
  <si>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</si>
  <si>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</si>
  <si>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</si>
  <si>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</si>
  <si>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</si>
  <si>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</si>
  <si>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</si>
  <si>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</si>
  <si>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</si>
  <si>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</si>
  <si>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</si>
  <si>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</si>
  <si>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</si>
  <si>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</si>
  <si>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</si>
  <si>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</si>
  <si>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</si>
  <si>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</si>
  <si>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</si>
  <si>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</si>
  <si>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</si>
  <si>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</si>
  <si>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</si>
  <si>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</si>
  <si>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</si>
  <si>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</si>
  <si>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</si>
  <si>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</si>
  <si>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</si>
  <si>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</si>
  <si>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</si>
  <si>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</si>
  <si>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01.3.04.00000</t>
  </si>
  <si>
    <t>01.3.04.84700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</si>
  <si>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</si>
  <si>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</si>
  <si>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</si>
  <si>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</si>
  <si>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</si>
  <si>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</si>
  <si>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</si>
  <si>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</si>
  <si>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</si>
  <si>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</si>
  <si>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</si>
  <si>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</si>
  <si>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</si>
  <si>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</si>
  <si>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</si>
  <si>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</si>
  <si>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</si>
  <si>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</si>
  <si>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</si>
  <si>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</si>
  <si>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</si>
  <si>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</si>
  <si>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</si>
  <si>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</si>
  <si>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</si>
  <si>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</si>
  <si>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</si>
  <si>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</si>
  <si>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</si>
  <si>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</si>
  <si>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</si>
  <si>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</si>
  <si>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</si>
  <si>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</si>
  <si>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</si>
  <si>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</si>
  <si>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</si>
  <si>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</si>
  <si>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</si>
  <si>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</si>
  <si>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</si>
  <si>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</si>
  <si>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</si>
  <si>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</si>
  <si>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</si>
  <si>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</si>
  <si>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Мероприятия в сфере оздоровления, отдыха и занятости детей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</si>
  <si>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</si>
  <si>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</si>
  <si>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</si>
  <si>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</si>
  <si>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</si>
  <si>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</si>
  <si>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</si>
  <si>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частичную оплату путевки в организации отдыха детей и их оздоровления</t>
  </si>
  <si>
    <t>03.3.02.75160</t>
  </si>
  <si>
    <t>02.6.00.00000</t>
  </si>
  <si>
    <t>02.6.03.00000</t>
  </si>
  <si>
    <t>02.6.03.87000</t>
  </si>
  <si>
    <t>03.0.00.00000</t>
  </si>
  <si>
    <t>Капитальные вложения в объекты государственной (муниципальной) собственности</t>
  </si>
  <si>
    <t>03.4.00.00000</t>
  </si>
  <si>
    <t>03.4.01.L1230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</si>
  <si>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</si>
  <si>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</si>
  <si>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</si>
  <si>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</si>
  <si>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</si>
  <si>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</si>
  <si>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05.2.00.00000</t>
  </si>
  <si>
    <t>Мероприятия в сфере культуры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</si>
  <si>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</si>
  <si>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</si>
  <si>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</si>
  <si>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</si>
  <si>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</si>
  <si>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</si>
  <si>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</si>
  <si>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</si>
  <si>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</si>
  <si>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</si>
  <si>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</si>
  <si>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</si>
  <si>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</si>
  <si>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</si>
  <si>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</si>
  <si>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</si>
  <si>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</si>
  <si>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</si>
  <si>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</si>
  <si>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</si>
  <si>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</si>
  <si>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</si>
  <si>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</si>
  <si>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</si>
  <si>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</si>
  <si>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</si>
  <si>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</si>
  <si>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</si>
  <si>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</si>
  <si>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</si>
  <si>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</si>
  <si>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</si>
  <si>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</si>
  <si>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</si>
  <si>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</si>
  <si>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07.1.01.00000</t>
  </si>
  <si>
    <t>Мероприятия по сохранности автомобильных дорог</t>
  </si>
  <si>
    <t>07.1.01.85100</t>
  </si>
  <si>
    <t>09.0.00.00000</t>
  </si>
  <si>
    <t>09.1.00.00000</t>
  </si>
  <si>
    <t>Мероприятия по энергоэффективности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</si>
  <si>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</si>
  <si>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</si>
  <si>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</si>
  <si>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</si>
  <si>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</si>
  <si>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</si>
  <si>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</si>
  <si>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</si>
  <si>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</si>
  <si>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</si>
  <si>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</si>
  <si>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</si>
  <si>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</si>
  <si>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 xml:space="preserve">11.0.00.00000 </t>
  </si>
  <si>
    <t>11.1.00.00000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</si>
  <si>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</si>
  <si>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</si>
  <si>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</si>
  <si>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</si>
  <si>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</si>
  <si>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</si>
  <si>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</si>
  <si>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</si>
  <si>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</si>
  <si>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</si>
  <si>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</si>
  <si>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</si>
  <si>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</si>
  <si>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</si>
  <si>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</si>
  <si>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</si>
  <si>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</si>
  <si>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</si>
  <si>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</si>
  <si>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</si>
  <si>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</si>
  <si>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</si>
  <si>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</si>
  <si>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</si>
  <si>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</si>
  <si>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</si>
  <si>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</si>
  <si>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</si>
  <si>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</si>
  <si>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</si>
  <si>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</si>
  <si>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</si>
  <si>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</si>
  <si>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</si>
  <si>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</si>
  <si>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</si>
  <si>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</si>
  <si>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</si>
  <si>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</si>
  <si>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</si>
  <si>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</si>
  <si>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</si>
  <si>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</si>
  <si>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</si>
  <si>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</si>
  <si>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02.3.02.82800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</si>
  <si>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</si>
  <si>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</si>
  <si>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</si>
  <si>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</si>
  <si>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</si>
  <si>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</si>
  <si>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</si>
  <si>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</si>
  <si>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</si>
  <si>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</si>
  <si>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</si>
  <si>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</si>
  <si>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</si>
  <si>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</si>
  <si>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>Создание условий для дальнейшего развития молодежного патриотического движения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</si>
  <si>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</si>
  <si>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</si>
  <si>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</si>
  <si>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</si>
  <si>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</si>
  <si>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</si>
  <si>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</si>
  <si>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Повышение уровня благоустройства  территорий общего пользования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</si>
  <si>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</si>
  <si>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</si>
  <si>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</si>
  <si>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 xml:space="preserve">Мероприятия в сфере культуры  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</si>
  <si>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</si>
  <si>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</si>
  <si>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</si>
  <si>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</si>
  <si>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</si>
  <si>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</si>
  <si>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</si>
  <si>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Мероприятия по обеспечению деятельности учреждений социальной защиты населения</t>
  </si>
  <si>
    <t>60.0.00.80190</t>
  </si>
  <si>
    <t>Мероприятия, связанные с ликвидацией учреждений</t>
  </si>
  <si>
    <t>Субсидия на повышение оплаты труда отдельных категорий работников в сфере образования</t>
  </si>
  <si>
    <t>02.1.03.75890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</si>
  <si>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</si>
  <si>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</si>
  <si>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10.2.04.00000</t>
  </si>
  <si>
    <t>10.2.04.86700</t>
  </si>
  <si>
    <t>11.2.03.00000</t>
  </si>
  <si>
    <t>11.2.03.85200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</si>
  <si>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</si>
  <si>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повышение оплаты труда учреждений в сфере культуры</t>
  </si>
  <si>
    <t>11.1.09.75900</t>
  </si>
  <si>
    <t>Энергоэффективность в коммунальном хозяйстве</t>
  </si>
  <si>
    <t>09.1.01.00000</t>
  </si>
  <si>
    <t>09.1.01.84600</t>
  </si>
  <si>
    <t>Обеспечение пожарной безопасности на территории городского округа</t>
  </si>
  <si>
    <t>2019 год</t>
  </si>
  <si>
    <t>Содержание плотины р.Шаха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</si>
  <si>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</si>
  <si>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24.5.01.72560</t>
  </si>
  <si>
    <t>ВЦП "Обеспечение функционирования и развития муниципальной системы образования городского округа город Переславль-Залесский" на 2019-2021 годы</t>
  </si>
  <si>
    <t>ВЦП "Молодежь" на 2019-2021 годы</t>
  </si>
  <si>
    <t>ГЦП "Патриотическое воспитание граждан Российской Федерации, проживающих на территории городского округа город Переславль-Залесский" на 2019-2021 годы</t>
  </si>
  <si>
    <t>ГЦП "Социальная поддержка населения городского округа город Переславль-Залесский" на 2019-2021 годы</t>
  </si>
  <si>
    <t xml:space="preserve"> ГЦП "Обеспечение отдыха и  оздоровления детей городского округа город Переславль-Залесский в каникулярный период" на 2019-2021 годы</t>
  </si>
  <si>
    <t>ГЦП "Поддержка социально ориентированных некоммерческих организаций в городском округе городе Переславле-Залесском" на 2019-2021 годы</t>
  </si>
  <si>
    <t>ГЦП "Жилище" на 2019-2021 годы: Подпрограмма "Государственная и муниципальная поддержка граждан городского округа города Переславля-Залесского в сфере ипотечного кредитования"</t>
  </si>
  <si>
    <t>ГЦП "Развитие туризма и отдыха в городском округе город Переславль-Залесский" на 2019-2021 годы</t>
  </si>
  <si>
    <t>ВЦП "Развитие культуры и искусства городского округа город Переславль-Залесский" на 2019-2021 годы</t>
  </si>
  <si>
    <t>ГЦП "Комплексная программа модернизации и реформирования жилищно-коммунального хозяйства городского округа город Переславль-Залесский" на 2019-2021 годы</t>
  </si>
  <si>
    <t>ГЦП "Сохранность автомобильных дорог городского округа город Переславль-Залесский" на 2019-2021 годы</t>
  </si>
  <si>
    <t>ГЦП "Благоустройство территории городского округа город Переславль-Залесский" на 2019-2021 годы</t>
  </si>
  <si>
    <t>ГЦП "Обеспечение первичных мер пожарной безопасности городского округа город Переславль-Залесский" на 2019-2021 годы</t>
  </si>
  <si>
    <t>Муниципальная программа "Обеспечение функционирования и развития муниципальной службы в городском округе город Переславль-Залесский"</t>
  </si>
  <si>
    <t>Муниципальная программа "Развитие образования и молодежная политика городского округа город Переславль-Залесский"</t>
  </si>
  <si>
    <t xml:space="preserve"> Муниципальная программа "Социальная поддержка населения городского округа город Переславль-Залесский"</t>
  </si>
  <si>
    <t xml:space="preserve"> Муниципальная программа "Обеспечение доступным и комфортным жильем населения городского округа города Переславля-Залесского"</t>
  </si>
  <si>
    <t>Муниципальная программа "Развитие физической культуры, культуры и туризма в городском округе город Переславль-Залесский"</t>
  </si>
  <si>
    <t xml:space="preserve"> Муниципальная программа "Обеспечение качественными коммунальными услугами населения городского округа город Переславль-Залесский"</t>
  </si>
  <si>
    <t xml:space="preserve"> Муниципальная программа "Развитие дорожного хозяйства в городском округе город Переславль-Залесский"</t>
  </si>
  <si>
    <t>Муниципальная программа "Энергоэффективность в городском округе город Переславль-Залесский"</t>
  </si>
  <si>
    <t xml:space="preserve"> Муниципальная программа "Охрана окружающей среды в городском округе город Переславль-Залесский"</t>
  </si>
  <si>
    <t>Муниципальная программа "Защита населения на территории городского округа город Переславль-Залесский от чрезвычайных ситуаций и обеспечение пожарной безопасности"</t>
  </si>
  <si>
    <t>Софинансирование на 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</si>
  <si>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10.1.G2.52970</t>
  </si>
  <si>
    <t>13.1.F2.55550</t>
  </si>
  <si>
    <t>13.2.02.00000</t>
  </si>
  <si>
    <t>03.1.Р1.50840</t>
  </si>
  <si>
    <t>03.1.Р1.55730</t>
  </si>
  <si>
    <t>01.1.01.82220</t>
  </si>
  <si>
    <t>Методическое обеспечение образовательной деятельности</t>
  </si>
  <si>
    <t xml:space="preserve">от              2019 № </t>
  </si>
  <si>
    <t>01.2.01.85300</t>
  </si>
  <si>
    <t>05.3.01.00000</t>
  </si>
  <si>
    <t>Строительство и модернизация спортивных сооружений</t>
  </si>
  <si>
    <t>05.3.01.84200</t>
  </si>
  <si>
    <t>12.2.02.86150</t>
  </si>
  <si>
    <t>36.3.01.73260</t>
  </si>
  <si>
    <t>Дотация на реализацию мероприятий ,направляемых на социально-экономическое развитие МО</t>
  </si>
  <si>
    <t>Содержание немуниципальных служащих ОМС</t>
  </si>
  <si>
    <t>Резервные фонды исполнительных органов государственной власти субъектов РФ</t>
  </si>
  <si>
    <t>50.0.00.80120</t>
  </si>
  <si>
    <t>ГЦП "Развитие физической культуры и спорта на территории городского округа город Переславль-Залесский" на 2019-2021 годы</t>
  </si>
  <si>
    <t>Муниципальная программа "Формирование современной городской среды на территории городского округа город Переславль-Залесский"</t>
  </si>
  <si>
    <t>01.1.04.85600</t>
  </si>
  <si>
    <t>Развитие системы газоснабжения</t>
  </si>
  <si>
    <t>06.1.02.00000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</si>
  <si>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</si>
  <si>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07.1.01.L2470</t>
  </si>
  <si>
    <t>Энергоэффективность в социальной сфере</t>
  </si>
  <si>
    <t>09.1.02.00000</t>
  </si>
  <si>
    <t>09.1.02.84600</t>
  </si>
  <si>
    <t>Энергоэффективность в жилищном фонде</t>
  </si>
  <si>
    <t>09.1.03.00000</t>
  </si>
  <si>
    <t>09.1.03.84600</t>
  </si>
  <si>
    <t>Субсидия на реализацию мероприятий по строительству и реконструкции объектов теплоснабжения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</si>
  <si>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</si>
  <si>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</si>
  <si>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реализацию мероприятий патриотического воспитания молодежи Ярославской области</t>
  </si>
  <si>
    <t>02.6.01.74880</t>
  </si>
  <si>
    <t>Расходные обязательства, не исполненные в отчетном финансовом году по газификации</t>
  </si>
  <si>
    <t>06.1.02.84910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</si>
  <si>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</si>
  <si>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Кредиторская задолженность реорганизуемых учреждений</t>
  </si>
  <si>
    <t>01.1.01.80190</t>
  </si>
  <si>
    <t>05.2.04.80190</t>
  </si>
  <si>
    <t>Ликвидационные мероприятия ОМСУ</t>
  </si>
  <si>
    <t>12.2.01.80190</t>
  </si>
  <si>
    <t>ГЦП "Энергосбережение на территории городского округа город Переславль-Залесский" на 2019-2021 годы</t>
  </si>
  <si>
    <t>Софинансирование местного бюджета на государственную поддержку граждан, проживающих на территории ЯО, в сфере ипотечного жилищного кредитования</t>
  </si>
  <si>
    <t>Мероприятия по строительству автомобильных дорог общего пользования</t>
  </si>
  <si>
    <t>Муниципальная поддержка СО НКО</t>
  </si>
  <si>
    <t xml:space="preserve"> Исполнение бюджета городского округа город Переславль-Залесский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2019 года </t>
  </si>
  <si>
    <t>05.1.11.71230</t>
  </si>
  <si>
    <t>13.2.F2.55550</t>
  </si>
  <si>
    <t>14.6.01.75250</t>
  </si>
  <si>
    <t>Субсидия на реализацию мероприятий по строительству объектов газефикации</t>
  </si>
  <si>
    <t>14.6.02.75260</t>
  </si>
  <si>
    <t>Приложение 3</t>
  </si>
  <si>
    <t>к Постановлению Администрации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</si>
</sst>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00"/>
    <numFmt numFmtId="166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6" fillId="2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43" fontId="6" fillId="2" borderId="1" xfId="1" applyNumberFormat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/>
    <xf numFmtId="165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>
      <alignment horizontal="center"/>
    </xf>
    <xf numFmtId="165" fontId="5" fillId="2" borderId="5" xfId="1" applyNumberFormat="1" applyFont="1" applyFill="1" applyBorder="1" applyAlignment="1" applyProtection="1">
      <alignment horizontal="center"/>
      <protection hidden="1"/>
    </xf>
    <xf numFmtId="165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5" fontId="8" fillId="2" borderId="1" xfId="1" applyNumberFormat="1" applyFont="1" applyFill="1" applyBorder="1" applyAlignment="1" applyProtection="1">
      <alignment wrapText="1"/>
      <protection hidden="1"/>
    </xf>
    <xf numFmtId="165" fontId="5" fillId="2" borderId="1" xfId="1" applyNumberFormat="1" applyFont="1" applyFill="1" applyBorder="1" applyAlignment="1" applyProtection="1">
      <alignment wrapText="1"/>
      <protection hidden="1"/>
    </xf>
    <xf numFmtId="49" fontId="8" fillId="2" borderId="3" xfId="1" applyNumberFormat="1" applyFont="1" applyFill="1" applyBorder="1" applyAlignment="1">
      <alignment horizontal="center"/>
    </xf>
    <xf numFmtId="165" fontId="5" fillId="2" borderId="1" xfId="1" applyNumberFormat="1" applyFont="1" applyFill="1" applyBorder="1" applyAlignment="1" applyProtection="1">
      <alignment horizontal="left" wrapText="1"/>
      <protection hidden="1"/>
    </xf>
    <xf numFmtId="165" fontId="10" fillId="2" borderId="1" xfId="1" applyNumberFormat="1" applyFont="1" applyFill="1" applyBorder="1" applyAlignment="1" applyProtection="1">
      <alignment wrapText="1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4" xfId="1" applyNumberFormat="1" applyFont="1" applyFill="1" applyBorder="1" applyAlignment="1" applyProtection="1">
      <alignment horizontal="center"/>
      <protection hidden="1"/>
    </xf>
    <xf numFmtId="165" fontId="6" fillId="2" borderId="1" xfId="1" applyNumberFormat="1" applyFont="1" applyFill="1" applyBorder="1" applyAlignment="1" applyProtection="1">
      <alignment horizontal="left" wrapText="1"/>
      <protection hidden="1"/>
    </xf>
    <xf numFmtId="165" fontId="7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165" fontId="7" fillId="2" borderId="1" xfId="1" applyNumberFormat="1" applyFont="1" applyFill="1" applyBorder="1" applyAlignment="1" applyProtection="1">
      <alignment wrapText="1"/>
      <protection hidden="1"/>
    </xf>
    <xf numFmtId="49" fontId="8" fillId="2" borderId="2" xfId="1" applyNumberFormat="1" applyFont="1" applyFill="1" applyBorder="1" applyAlignment="1">
      <alignment horizontal="center"/>
    </xf>
    <xf numFmtId="165" fontId="5" fillId="2" borderId="6" xfId="1" applyNumberFormat="1" applyFont="1" applyFill="1" applyBorder="1" applyAlignment="1" applyProtection="1">
      <alignment horizontal="center"/>
      <protection hidden="1"/>
    </xf>
    <xf numFmtId="0" fontId="6" fillId="2" borderId="1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8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165" fontId="8" fillId="2" borderId="4" xfId="1" applyNumberFormat="1" applyFont="1" applyFill="1" applyBorder="1" applyAlignment="1" applyProtection="1">
      <alignment horizontal="center"/>
      <protection hidden="1"/>
    </xf>
    <xf numFmtId="165" fontId="10" fillId="2" borderId="1" xfId="1" applyNumberFormat="1" applyFont="1" applyFill="1" applyBorder="1" applyAlignment="1" applyProtection="1">
      <alignment horizontal="left" wrapText="1"/>
      <protection hidden="1"/>
    </xf>
    <xf numFmtId="49" fontId="9" fillId="2" borderId="1" xfId="1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/>
    <xf numFmtId="0" fontId="8" fillId="2" borderId="1" xfId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165" fontId="13" fillId="2" borderId="1" xfId="1" applyNumberFormat="1" applyFont="1" applyFill="1" applyBorder="1" applyAlignment="1" applyProtection="1">
      <alignment wrapText="1"/>
      <protection hidden="1"/>
    </xf>
    <xf numFmtId="49" fontId="13" fillId="2" borderId="1" xfId="1" applyNumberFormat="1" applyFont="1" applyFill="1" applyBorder="1" applyAlignment="1">
      <alignment horizontal="center"/>
    </xf>
    <xf numFmtId="43" fontId="14" fillId="2" borderId="1" xfId="1" applyNumberFormat="1" applyFont="1" applyFill="1" applyBorder="1"/>
    <xf numFmtId="165" fontId="12" fillId="2" borderId="1" xfId="1" applyNumberFormat="1" applyFont="1" applyFill="1" applyBorder="1" applyAlignment="1" applyProtection="1">
      <alignment wrapText="1"/>
      <protection hidden="1"/>
    </xf>
    <xf numFmtId="165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5" fontId="9" fillId="2" borderId="1" xfId="1" applyNumberFormat="1" applyFont="1" applyFill="1" applyBorder="1" applyAlignment="1" applyProtection="1">
      <alignment wrapText="1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2" borderId="1" xfId="1" applyNumberFormat="1" applyFont="1" applyFill="1" applyBorder="1" applyAlignment="1" applyProtection="1">
      <alignment horizontal="center" vertical="center"/>
      <protection hidden="1"/>
    </xf>
    <xf numFmtId="0" fontId="13" fillId="2" borderId="1" xfId="1" applyFont="1" applyFill="1" applyBorder="1" applyAlignment="1">
      <alignment wrapText="1"/>
    </xf>
    <xf numFmtId="43" fontId="11" fillId="2" borderId="1" xfId="0" applyNumberFormat="1" applyFont="1" applyFill="1" applyBorder="1"/>
    <xf numFmtId="165" fontId="6" fillId="2" borderId="1" xfId="1" applyNumberFormat="1" applyFont="1" applyFill="1" applyBorder="1" applyAlignment="1" applyProtection="1">
      <alignment wrapText="1"/>
      <protection hidden="1"/>
    </xf>
    <xf numFmtId="0" fontId="5" fillId="2" borderId="4" xfId="1" applyFont="1" applyFill="1" applyBorder="1" applyAlignment="1">
      <alignment horizontal="center"/>
    </xf>
    <xf numFmtId="0" fontId="13" fillId="2" borderId="1" xfId="1" applyFont="1" applyFill="1" applyBorder="1" applyAlignment="1">
      <alignment horizontal="center"/>
    </xf>
    <xf numFmtId="0" fontId="10" fillId="2" borderId="0" xfId="1" applyFont="1" applyFill="1"/>
    <xf numFmtId="43" fontId="15" fillId="2" borderId="1" xfId="1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5" fillId="2" borderId="1" xfId="1" applyFont="1" applyFill="1" applyBorder="1"/>
    <xf numFmtId="0" fontId="13" fillId="2" borderId="5" xfId="1" applyFont="1" applyFill="1" applyBorder="1" applyAlignment="1">
      <alignment horizontal="center"/>
    </xf>
    <xf numFmtId="0" fontId="6" fillId="2" borderId="1" xfId="1" applyNumberFormat="1" applyFont="1" applyFill="1" applyBorder="1" applyAlignment="1" applyProtection="1">
      <alignment horizontal="center"/>
      <protection hidden="1"/>
    </xf>
    <xf numFmtId="164" fontId="3" fillId="2" borderId="0" xfId="1" applyNumberFormat="1" applyFont="1" applyFill="1"/>
    <xf numFmtId="165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wrapText="1"/>
    </xf>
    <xf numFmtId="166" fontId="3" fillId="2" borderId="0" xfId="1" applyNumberFormat="1" applyFont="1" applyFill="1"/>
    <xf numFmtId="43" fontId="3" fillId="2" borderId="1" xfId="0" applyNumberFormat="1" applyFont="1" applyFill="1" applyBorder="1"/>
    <xf numFmtId="165" fontId="3" fillId="2" borderId="1" xfId="1" applyNumberFormat="1" applyFont="1" applyFill="1" applyBorder="1" applyAlignment="1" applyProtection="1">
      <alignment horizontal="left" wrapText="1"/>
      <protection hidden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8" fillId="2" borderId="1" xfId="0" applyFont="1" applyFill="1" applyBorder="1"/>
    <xf numFmtId="0" fontId="5" fillId="2" borderId="1" xfId="0" applyFont="1" applyFill="1" applyBorder="1" applyAlignment="1">
      <alignment horizontal="center"/>
    </xf>
    <xf numFmtId="0" fontId="6" fillId="2" borderId="8" xfId="0" applyFont="1" applyFill="1" applyBorder="1" applyAlignment="1">
      <alignment wrapText="1"/>
    </xf>
    <xf numFmtId="14" fontId="5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43" fontId="14" fillId="2" borderId="1" xfId="0" applyNumberFormat="1" applyFont="1" applyFill="1" applyBorder="1"/>
    <xf numFmtId="43" fontId="16" fillId="2" borderId="1" xfId="1" applyNumberFormat="1" applyFont="1" applyFill="1" applyBorder="1"/>
    <xf numFmtId="0" fontId="11" fillId="2" borderId="0" xfId="0" applyFont="1" applyFill="1" applyAlignment="1">
      <alignment horizontal="right"/>
    </xf>
    <xf numFmtId="0" fontId="4" fillId="2" borderId="0" xfId="1" applyFont="1" applyFill="1" applyAlignment="1">
      <alignment horizontal="center" wrapText="1"/>
    </xf>
    <xf numFmtId="0" fontId="17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3"/>
  <sheetViews>
    <sheetView tabSelected="1" view="pageBreakPreview" zoomScaleNormal="100" zoomScaleSheetLayoutView="100" workbookViewId="0">
      <selection activeCell="B4" sqref="B4:D4"/>
    </sheetView>
  </sheetViews>
  <sheetFormatPr defaultRowHeight="12.75" x14ac:dyDescent="0.2"/>
  <cols>
    <col min="1" max="1" width="80.5703125" style="69" customWidth="1"/>
    <col min="2" max="2" width="14.7109375" style="5" customWidth="1"/>
    <col min="3" max="3" width="8.140625" style="6" customWidth="1"/>
    <col min="4" max="4" width="19.42578125" style="2" customWidth="1"/>
    <col min="5" max="5" width="12.5703125" style="2" bestFit="1" customWidth="1"/>
    <col min="6" max="6" width="9.140625" style="2"/>
    <col min="7" max="7" width="14.42578125" style="2" bestFit="1" customWidth="1"/>
    <col min="8" max="243" width="9.140625" style="2"/>
    <col min="244" max="244" width="51" style="2" customWidth="1"/>
    <col min="245" max="245" width="8.28515625" style="2" customWidth="1"/>
    <col min="246" max="246" width="14" style="2" customWidth="1"/>
    <col min="247" max="247" width="9.5703125" style="2" customWidth="1"/>
    <col min="248" max="248" width="8.140625" style="2" customWidth="1"/>
    <col min="249" max="249" width="17.42578125" style="2" bestFit="1" customWidth="1"/>
    <col min="250" max="250" width="20.5703125" style="2" customWidth="1"/>
    <col min="251" max="251" width="17.42578125" style="2" bestFit="1" customWidth="1"/>
    <col min="252" max="252" width="9.140625" style="2"/>
    <col min="253" max="253" width="15" style="2" bestFit="1" customWidth="1"/>
    <col min="254" max="499" width="9.140625" style="2"/>
    <col min="500" max="500" width="51" style="2" customWidth="1"/>
    <col min="501" max="501" width="8.28515625" style="2" customWidth="1"/>
    <col min="502" max="502" width="14" style="2" customWidth="1"/>
    <col min="503" max="503" width="9.5703125" style="2" customWidth="1"/>
    <col min="504" max="504" width="8.140625" style="2" customWidth="1"/>
    <col min="505" max="505" width="17.42578125" style="2" bestFit="1" customWidth="1"/>
    <col min="506" max="506" width="20.5703125" style="2" customWidth="1"/>
    <col min="507" max="507" width="17.42578125" style="2" bestFit="1" customWidth="1"/>
    <col min="508" max="508" width="9.140625" style="2"/>
    <col min="509" max="509" width="15" style="2" bestFit="1" customWidth="1"/>
    <col min="510" max="755" width="9.140625" style="2"/>
    <col min="756" max="756" width="51" style="2" customWidth="1"/>
    <col min="757" max="757" width="8.28515625" style="2" customWidth="1"/>
    <col min="758" max="758" width="14" style="2" customWidth="1"/>
    <col min="759" max="759" width="9.5703125" style="2" customWidth="1"/>
    <col min="760" max="760" width="8.140625" style="2" customWidth="1"/>
    <col min="761" max="761" width="17.42578125" style="2" bestFit="1" customWidth="1"/>
    <col min="762" max="762" width="20.5703125" style="2" customWidth="1"/>
    <col min="763" max="763" width="17.42578125" style="2" bestFit="1" customWidth="1"/>
    <col min="764" max="764" width="9.140625" style="2"/>
    <col min="765" max="765" width="15" style="2" bestFit="1" customWidth="1"/>
    <col min="766" max="1011" width="9.140625" style="2"/>
    <col min="1012" max="1012" width="51" style="2" customWidth="1"/>
    <col min="1013" max="1013" width="8.28515625" style="2" customWidth="1"/>
    <col min="1014" max="1014" width="14" style="2" customWidth="1"/>
    <col min="1015" max="1015" width="9.5703125" style="2" customWidth="1"/>
    <col min="1016" max="1016" width="8.140625" style="2" customWidth="1"/>
    <col min="1017" max="1017" width="17.42578125" style="2" bestFit="1" customWidth="1"/>
    <col min="1018" max="1018" width="20.5703125" style="2" customWidth="1"/>
    <col min="1019" max="1019" width="17.42578125" style="2" bestFit="1" customWidth="1"/>
    <col min="1020" max="1020" width="9.140625" style="2"/>
    <col min="1021" max="1021" width="15" style="2" bestFit="1" customWidth="1"/>
    <col min="1022" max="1267" width="9.140625" style="2"/>
    <col min="1268" max="1268" width="51" style="2" customWidth="1"/>
    <col min="1269" max="1269" width="8.28515625" style="2" customWidth="1"/>
    <col min="1270" max="1270" width="14" style="2" customWidth="1"/>
    <col min="1271" max="1271" width="9.5703125" style="2" customWidth="1"/>
    <col min="1272" max="1272" width="8.140625" style="2" customWidth="1"/>
    <col min="1273" max="1273" width="17.42578125" style="2" bestFit="1" customWidth="1"/>
    <col min="1274" max="1274" width="20.5703125" style="2" customWidth="1"/>
    <col min="1275" max="1275" width="17.42578125" style="2" bestFit="1" customWidth="1"/>
    <col min="1276" max="1276" width="9.140625" style="2"/>
    <col min="1277" max="1277" width="15" style="2" bestFit="1" customWidth="1"/>
    <col min="1278" max="1523" width="9.140625" style="2"/>
    <col min="1524" max="1524" width="51" style="2" customWidth="1"/>
    <col min="1525" max="1525" width="8.28515625" style="2" customWidth="1"/>
    <col min="1526" max="1526" width="14" style="2" customWidth="1"/>
    <col min="1527" max="1527" width="9.5703125" style="2" customWidth="1"/>
    <col min="1528" max="1528" width="8.140625" style="2" customWidth="1"/>
    <col min="1529" max="1529" width="17.42578125" style="2" bestFit="1" customWidth="1"/>
    <col min="1530" max="1530" width="20.5703125" style="2" customWidth="1"/>
    <col min="1531" max="1531" width="17.42578125" style="2" bestFit="1" customWidth="1"/>
    <col min="1532" max="1532" width="9.140625" style="2"/>
    <col min="1533" max="1533" width="15" style="2" bestFit="1" customWidth="1"/>
    <col min="1534" max="1779" width="9.140625" style="2"/>
    <col min="1780" max="1780" width="51" style="2" customWidth="1"/>
    <col min="1781" max="1781" width="8.28515625" style="2" customWidth="1"/>
    <col min="1782" max="1782" width="14" style="2" customWidth="1"/>
    <col min="1783" max="1783" width="9.5703125" style="2" customWidth="1"/>
    <col min="1784" max="1784" width="8.140625" style="2" customWidth="1"/>
    <col min="1785" max="1785" width="17.42578125" style="2" bestFit="1" customWidth="1"/>
    <col min="1786" max="1786" width="20.5703125" style="2" customWidth="1"/>
    <col min="1787" max="1787" width="17.42578125" style="2" bestFit="1" customWidth="1"/>
    <col min="1788" max="1788" width="9.140625" style="2"/>
    <col min="1789" max="1789" width="15" style="2" bestFit="1" customWidth="1"/>
    <col min="1790" max="2035" width="9.140625" style="2"/>
    <col min="2036" max="2036" width="51" style="2" customWidth="1"/>
    <col min="2037" max="2037" width="8.28515625" style="2" customWidth="1"/>
    <col min="2038" max="2038" width="14" style="2" customWidth="1"/>
    <col min="2039" max="2039" width="9.5703125" style="2" customWidth="1"/>
    <col min="2040" max="2040" width="8.140625" style="2" customWidth="1"/>
    <col min="2041" max="2041" width="17.42578125" style="2" bestFit="1" customWidth="1"/>
    <col min="2042" max="2042" width="20.5703125" style="2" customWidth="1"/>
    <col min="2043" max="2043" width="17.42578125" style="2" bestFit="1" customWidth="1"/>
    <col min="2044" max="2044" width="9.140625" style="2"/>
    <col min="2045" max="2045" width="15" style="2" bestFit="1" customWidth="1"/>
    <col min="2046" max="2291" width="9.140625" style="2"/>
    <col min="2292" max="2292" width="51" style="2" customWidth="1"/>
    <col min="2293" max="2293" width="8.28515625" style="2" customWidth="1"/>
    <col min="2294" max="2294" width="14" style="2" customWidth="1"/>
    <col min="2295" max="2295" width="9.5703125" style="2" customWidth="1"/>
    <col min="2296" max="2296" width="8.140625" style="2" customWidth="1"/>
    <col min="2297" max="2297" width="17.42578125" style="2" bestFit="1" customWidth="1"/>
    <col min="2298" max="2298" width="20.5703125" style="2" customWidth="1"/>
    <col min="2299" max="2299" width="17.42578125" style="2" bestFit="1" customWidth="1"/>
    <col min="2300" max="2300" width="9.140625" style="2"/>
    <col min="2301" max="2301" width="15" style="2" bestFit="1" customWidth="1"/>
    <col min="2302" max="2547" width="9.140625" style="2"/>
    <col min="2548" max="2548" width="51" style="2" customWidth="1"/>
    <col min="2549" max="2549" width="8.28515625" style="2" customWidth="1"/>
    <col min="2550" max="2550" width="14" style="2" customWidth="1"/>
    <col min="2551" max="2551" width="9.5703125" style="2" customWidth="1"/>
    <col min="2552" max="2552" width="8.140625" style="2" customWidth="1"/>
    <col min="2553" max="2553" width="17.42578125" style="2" bestFit="1" customWidth="1"/>
    <col min="2554" max="2554" width="20.5703125" style="2" customWidth="1"/>
    <col min="2555" max="2555" width="17.42578125" style="2" bestFit="1" customWidth="1"/>
    <col min="2556" max="2556" width="9.140625" style="2"/>
    <col min="2557" max="2557" width="15" style="2" bestFit="1" customWidth="1"/>
    <col min="2558" max="2803" width="9.140625" style="2"/>
    <col min="2804" max="2804" width="51" style="2" customWidth="1"/>
    <col min="2805" max="2805" width="8.28515625" style="2" customWidth="1"/>
    <col min="2806" max="2806" width="14" style="2" customWidth="1"/>
    <col min="2807" max="2807" width="9.5703125" style="2" customWidth="1"/>
    <col min="2808" max="2808" width="8.140625" style="2" customWidth="1"/>
    <col min="2809" max="2809" width="17.42578125" style="2" bestFit="1" customWidth="1"/>
    <col min="2810" max="2810" width="20.5703125" style="2" customWidth="1"/>
    <col min="2811" max="2811" width="17.42578125" style="2" bestFit="1" customWidth="1"/>
    <col min="2812" max="2812" width="9.140625" style="2"/>
    <col min="2813" max="2813" width="15" style="2" bestFit="1" customWidth="1"/>
    <col min="2814" max="3059" width="9.140625" style="2"/>
    <col min="3060" max="3060" width="51" style="2" customWidth="1"/>
    <col min="3061" max="3061" width="8.28515625" style="2" customWidth="1"/>
    <col min="3062" max="3062" width="14" style="2" customWidth="1"/>
    <col min="3063" max="3063" width="9.5703125" style="2" customWidth="1"/>
    <col min="3064" max="3064" width="8.140625" style="2" customWidth="1"/>
    <col min="3065" max="3065" width="17.42578125" style="2" bestFit="1" customWidth="1"/>
    <col min="3066" max="3066" width="20.5703125" style="2" customWidth="1"/>
    <col min="3067" max="3067" width="17.42578125" style="2" bestFit="1" customWidth="1"/>
    <col min="3068" max="3068" width="9.140625" style="2"/>
    <col min="3069" max="3069" width="15" style="2" bestFit="1" customWidth="1"/>
    <col min="3070" max="3315" width="9.140625" style="2"/>
    <col min="3316" max="3316" width="51" style="2" customWidth="1"/>
    <col min="3317" max="3317" width="8.28515625" style="2" customWidth="1"/>
    <col min="3318" max="3318" width="14" style="2" customWidth="1"/>
    <col min="3319" max="3319" width="9.5703125" style="2" customWidth="1"/>
    <col min="3320" max="3320" width="8.140625" style="2" customWidth="1"/>
    <col min="3321" max="3321" width="17.42578125" style="2" bestFit="1" customWidth="1"/>
    <col min="3322" max="3322" width="20.5703125" style="2" customWidth="1"/>
    <col min="3323" max="3323" width="17.42578125" style="2" bestFit="1" customWidth="1"/>
    <col min="3324" max="3324" width="9.140625" style="2"/>
    <col min="3325" max="3325" width="15" style="2" bestFit="1" customWidth="1"/>
    <col min="3326" max="3571" width="9.140625" style="2"/>
    <col min="3572" max="3572" width="51" style="2" customWidth="1"/>
    <col min="3573" max="3573" width="8.28515625" style="2" customWidth="1"/>
    <col min="3574" max="3574" width="14" style="2" customWidth="1"/>
    <col min="3575" max="3575" width="9.5703125" style="2" customWidth="1"/>
    <col min="3576" max="3576" width="8.140625" style="2" customWidth="1"/>
    <col min="3577" max="3577" width="17.42578125" style="2" bestFit="1" customWidth="1"/>
    <col min="3578" max="3578" width="20.5703125" style="2" customWidth="1"/>
    <col min="3579" max="3579" width="17.42578125" style="2" bestFit="1" customWidth="1"/>
    <col min="3580" max="3580" width="9.140625" style="2"/>
    <col min="3581" max="3581" width="15" style="2" bestFit="1" customWidth="1"/>
    <col min="3582" max="3827" width="9.140625" style="2"/>
    <col min="3828" max="3828" width="51" style="2" customWidth="1"/>
    <col min="3829" max="3829" width="8.28515625" style="2" customWidth="1"/>
    <col min="3830" max="3830" width="14" style="2" customWidth="1"/>
    <col min="3831" max="3831" width="9.5703125" style="2" customWidth="1"/>
    <col min="3832" max="3832" width="8.140625" style="2" customWidth="1"/>
    <col min="3833" max="3833" width="17.42578125" style="2" bestFit="1" customWidth="1"/>
    <col min="3834" max="3834" width="20.5703125" style="2" customWidth="1"/>
    <col min="3835" max="3835" width="17.42578125" style="2" bestFit="1" customWidth="1"/>
    <col min="3836" max="3836" width="9.140625" style="2"/>
    <col min="3837" max="3837" width="15" style="2" bestFit="1" customWidth="1"/>
    <col min="3838" max="4083" width="9.140625" style="2"/>
    <col min="4084" max="4084" width="51" style="2" customWidth="1"/>
    <col min="4085" max="4085" width="8.28515625" style="2" customWidth="1"/>
    <col min="4086" max="4086" width="14" style="2" customWidth="1"/>
    <col min="4087" max="4087" width="9.5703125" style="2" customWidth="1"/>
    <col min="4088" max="4088" width="8.140625" style="2" customWidth="1"/>
    <col min="4089" max="4089" width="17.42578125" style="2" bestFit="1" customWidth="1"/>
    <col min="4090" max="4090" width="20.5703125" style="2" customWidth="1"/>
    <col min="4091" max="4091" width="17.42578125" style="2" bestFit="1" customWidth="1"/>
    <col min="4092" max="4092" width="9.140625" style="2"/>
    <col min="4093" max="4093" width="15" style="2" bestFit="1" customWidth="1"/>
    <col min="4094" max="4339" width="9.140625" style="2"/>
    <col min="4340" max="4340" width="51" style="2" customWidth="1"/>
    <col min="4341" max="4341" width="8.28515625" style="2" customWidth="1"/>
    <col min="4342" max="4342" width="14" style="2" customWidth="1"/>
    <col min="4343" max="4343" width="9.5703125" style="2" customWidth="1"/>
    <col min="4344" max="4344" width="8.140625" style="2" customWidth="1"/>
    <col min="4345" max="4345" width="17.42578125" style="2" bestFit="1" customWidth="1"/>
    <col min="4346" max="4346" width="20.5703125" style="2" customWidth="1"/>
    <col min="4347" max="4347" width="17.42578125" style="2" bestFit="1" customWidth="1"/>
    <col min="4348" max="4348" width="9.140625" style="2"/>
    <col min="4349" max="4349" width="15" style="2" bestFit="1" customWidth="1"/>
    <col min="4350" max="4595" width="9.140625" style="2"/>
    <col min="4596" max="4596" width="51" style="2" customWidth="1"/>
    <col min="4597" max="4597" width="8.28515625" style="2" customWidth="1"/>
    <col min="4598" max="4598" width="14" style="2" customWidth="1"/>
    <col min="4599" max="4599" width="9.5703125" style="2" customWidth="1"/>
    <col min="4600" max="4600" width="8.140625" style="2" customWidth="1"/>
    <col min="4601" max="4601" width="17.42578125" style="2" bestFit="1" customWidth="1"/>
    <col min="4602" max="4602" width="20.5703125" style="2" customWidth="1"/>
    <col min="4603" max="4603" width="17.42578125" style="2" bestFit="1" customWidth="1"/>
    <col min="4604" max="4604" width="9.140625" style="2"/>
    <col min="4605" max="4605" width="15" style="2" bestFit="1" customWidth="1"/>
    <col min="4606" max="4851" width="9.140625" style="2"/>
    <col min="4852" max="4852" width="51" style="2" customWidth="1"/>
    <col min="4853" max="4853" width="8.28515625" style="2" customWidth="1"/>
    <col min="4854" max="4854" width="14" style="2" customWidth="1"/>
    <col min="4855" max="4855" width="9.5703125" style="2" customWidth="1"/>
    <col min="4856" max="4856" width="8.140625" style="2" customWidth="1"/>
    <col min="4857" max="4857" width="17.42578125" style="2" bestFit="1" customWidth="1"/>
    <col min="4858" max="4858" width="20.5703125" style="2" customWidth="1"/>
    <col min="4859" max="4859" width="17.42578125" style="2" bestFit="1" customWidth="1"/>
    <col min="4860" max="4860" width="9.140625" style="2"/>
    <col min="4861" max="4861" width="15" style="2" bestFit="1" customWidth="1"/>
    <col min="4862" max="5107" width="9.140625" style="2"/>
    <col min="5108" max="5108" width="51" style="2" customWidth="1"/>
    <col min="5109" max="5109" width="8.28515625" style="2" customWidth="1"/>
    <col min="5110" max="5110" width="14" style="2" customWidth="1"/>
    <col min="5111" max="5111" width="9.5703125" style="2" customWidth="1"/>
    <col min="5112" max="5112" width="8.140625" style="2" customWidth="1"/>
    <col min="5113" max="5113" width="17.42578125" style="2" bestFit="1" customWidth="1"/>
    <col min="5114" max="5114" width="20.5703125" style="2" customWidth="1"/>
    <col min="5115" max="5115" width="17.42578125" style="2" bestFit="1" customWidth="1"/>
    <col min="5116" max="5116" width="9.140625" style="2"/>
    <col min="5117" max="5117" width="15" style="2" bestFit="1" customWidth="1"/>
    <col min="5118" max="5363" width="9.140625" style="2"/>
    <col min="5364" max="5364" width="51" style="2" customWidth="1"/>
    <col min="5365" max="5365" width="8.28515625" style="2" customWidth="1"/>
    <col min="5366" max="5366" width="14" style="2" customWidth="1"/>
    <col min="5367" max="5367" width="9.5703125" style="2" customWidth="1"/>
    <col min="5368" max="5368" width="8.140625" style="2" customWidth="1"/>
    <col min="5369" max="5369" width="17.42578125" style="2" bestFit="1" customWidth="1"/>
    <col min="5370" max="5370" width="20.5703125" style="2" customWidth="1"/>
    <col min="5371" max="5371" width="17.42578125" style="2" bestFit="1" customWidth="1"/>
    <col min="5372" max="5372" width="9.140625" style="2"/>
    <col min="5373" max="5373" width="15" style="2" bestFit="1" customWidth="1"/>
    <col min="5374" max="5619" width="9.140625" style="2"/>
    <col min="5620" max="5620" width="51" style="2" customWidth="1"/>
    <col min="5621" max="5621" width="8.28515625" style="2" customWidth="1"/>
    <col min="5622" max="5622" width="14" style="2" customWidth="1"/>
    <col min="5623" max="5623" width="9.5703125" style="2" customWidth="1"/>
    <col min="5624" max="5624" width="8.140625" style="2" customWidth="1"/>
    <col min="5625" max="5625" width="17.42578125" style="2" bestFit="1" customWidth="1"/>
    <col min="5626" max="5626" width="20.5703125" style="2" customWidth="1"/>
    <col min="5627" max="5627" width="17.42578125" style="2" bestFit="1" customWidth="1"/>
    <col min="5628" max="5628" width="9.140625" style="2"/>
    <col min="5629" max="5629" width="15" style="2" bestFit="1" customWidth="1"/>
    <col min="5630" max="5875" width="9.140625" style="2"/>
    <col min="5876" max="5876" width="51" style="2" customWidth="1"/>
    <col min="5877" max="5877" width="8.28515625" style="2" customWidth="1"/>
    <col min="5878" max="5878" width="14" style="2" customWidth="1"/>
    <col min="5879" max="5879" width="9.5703125" style="2" customWidth="1"/>
    <col min="5880" max="5880" width="8.140625" style="2" customWidth="1"/>
    <col min="5881" max="5881" width="17.42578125" style="2" bestFit="1" customWidth="1"/>
    <col min="5882" max="5882" width="20.5703125" style="2" customWidth="1"/>
    <col min="5883" max="5883" width="17.42578125" style="2" bestFit="1" customWidth="1"/>
    <col min="5884" max="5884" width="9.140625" style="2"/>
    <col min="5885" max="5885" width="15" style="2" bestFit="1" customWidth="1"/>
    <col min="5886" max="6131" width="9.140625" style="2"/>
    <col min="6132" max="6132" width="51" style="2" customWidth="1"/>
    <col min="6133" max="6133" width="8.28515625" style="2" customWidth="1"/>
    <col min="6134" max="6134" width="14" style="2" customWidth="1"/>
    <col min="6135" max="6135" width="9.5703125" style="2" customWidth="1"/>
    <col min="6136" max="6136" width="8.140625" style="2" customWidth="1"/>
    <col min="6137" max="6137" width="17.42578125" style="2" bestFit="1" customWidth="1"/>
    <col min="6138" max="6138" width="20.5703125" style="2" customWidth="1"/>
    <col min="6139" max="6139" width="17.42578125" style="2" bestFit="1" customWidth="1"/>
    <col min="6140" max="6140" width="9.140625" style="2"/>
    <col min="6141" max="6141" width="15" style="2" bestFit="1" customWidth="1"/>
    <col min="6142" max="6387" width="9.140625" style="2"/>
    <col min="6388" max="6388" width="51" style="2" customWidth="1"/>
    <col min="6389" max="6389" width="8.28515625" style="2" customWidth="1"/>
    <col min="6390" max="6390" width="14" style="2" customWidth="1"/>
    <col min="6391" max="6391" width="9.5703125" style="2" customWidth="1"/>
    <col min="6392" max="6392" width="8.140625" style="2" customWidth="1"/>
    <col min="6393" max="6393" width="17.42578125" style="2" bestFit="1" customWidth="1"/>
    <col min="6394" max="6394" width="20.5703125" style="2" customWidth="1"/>
    <col min="6395" max="6395" width="17.42578125" style="2" bestFit="1" customWidth="1"/>
    <col min="6396" max="6396" width="9.140625" style="2"/>
    <col min="6397" max="6397" width="15" style="2" bestFit="1" customWidth="1"/>
    <col min="6398" max="6643" width="9.140625" style="2"/>
    <col min="6644" max="6644" width="51" style="2" customWidth="1"/>
    <col min="6645" max="6645" width="8.28515625" style="2" customWidth="1"/>
    <col min="6646" max="6646" width="14" style="2" customWidth="1"/>
    <col min="6647" max="6647" width="9.5703125" style="2" customWidth="1"/>
    <col min="6648" max="6648" width="8.140625" style="2" customWidth="1"/>
    <col min="6649" max="6649" width="17.42578125" style="2" bestFit="1" customWidth="1"/>
    <col min="6650" max="6650" width="20.5703125" style="2" customWidth="1"/>
    <col min="6651" max="6651" width="17.42578125" style="2" bestFit="1" customWidth="1"/>
    <col min="6652" max="6652" width="9.140625" style="2"/>
    <col min="6653" max="6653" width="15" style="2" bestFit="1" customWidth="1"/>
    <col min="6654" max="6899" width="9.140625" style="2"/>
    <col min="6900" max="6900" width="51" style="2" customWidth="1"/>
    <col min="6901" max="6901" width="8.28515625" style="2" customWidth="1"/>
    <col min="6902" max="6902" width="14" style="2" customWidth="1"/>
    <col min="6903" max="6903" width="9.5703125" style="2" customWidth="1"/>
    <col min="6904" max="6904" width="8.140625" style="2" customWidth="1"/>
    <col min="6905" max="6905" width="17.42578125" style="2" bestFit="1" customWidth="1"/>
    <col min="6906" max="6906" width="20.5703125" style="2" customWidth="1"/>
    <col min="6907" max="6907" width="17.42578125" style="2" bestFit="1" customWidth="1"/>
    <col min="6908" max="6908" width="9.140625" style="2"/>
    <col min="6909" max="6909" width="15" style="2" bestFit="1" customWidth="1"/>
    <col min="6910" max="7155" width="9.140625" style="2"/>
    <col min="7156" max="7156" width="51" style="2" customWidth="1"/>
    <col min="7157" max="7157" width="8.28515625" style="2" customWidth="1"/>
    <col min="7158" max="7158" width="14" style="2" customWidth="1"/>
    <col min="7159" max="7159" width="9.5703125" style="2" customWidth="1"/>
    <col min="7160" max="7160" width="8.140625" style="2" customWidth="1"/>
    <col min="7161" max="7161" width="17.42578125" style="2" bestFit="1" customWidth="1"/>
    <col min="7162" max="7162" width="20.5703125" style="2" customWidth="1"/>
    <col min="7163" max="7163" width="17.42578125" style="2" bestFit="1" customWidth="1"/>
    <col min="7164" max="7164" width="9.140625" style="2"/>
    <col min="7165" max="7165" width="15" style="2" bestFit="1" customWidth="1"/>
    <col min="7166" max="7411" width="9.140625" style="2"/>
    <col min="7412" max="7412" width="51" style="2" customWidth="1"/>
    <col min="7413" max="7413" width="8.28515625" style="2" customWidth="1"/>
    <col min="7414" max="7414" width="14" style="2" customWidth="1"/>
    <col min="7415" max="7415" width="9.5703125" style="2" customWidth="1"/>
    <col min="7416" max="7416" width="8.140625" style="2" customWidth="1"/>
    <col min="7417" max="7417" width="17.42578125" style="2" bestFit="1" customWidth="1"/>
    <col min="7418" max="7418" width="20.5703125" style="2" customWidth="1"/>
    <col min="7419" max="7419" width="17.42578125" style="2" bestFit="1" customWidth="1"/>
    <col min="7420" max="7420" width="9.140625" style="2"/>
    <col min="7421" max="7421" width="15" style="2" bestFit="1" customWidth="1"/>
    <col min="7422" max="7667" width="9.140625" style="2"/>
    <col min="7668" max="7668" width="51" style="2" customWidth="1"/>
    <col min="7669" max="7669" width="8.28515625" style="2" customWidth="1"/>
    <col min="7670" max="7670" width="14" style="2" customWidth="1"/>
    <col min="7671" max="7671" width="9.5703125" style="2" customWidth="1"/>
    <col min="7672" max="7672" width="8.140625" style="2" customWidth="1"/>
    <col min="7673" max="7673" width="17.42578125" style="2" bestFit="1" customWidth="1"/>
    <col min="7674" max="7674" width="20.5703125" style="2" customWidth="1"/>
    <col min="7675" max="7675" width="17.42578125" style="2" bestFit="1" customWidth="1"/>
    <col min="7676" max="7676" width="9.140625" style="2"/>
    <col min="7677" max="7677" width="15" style="2" bestFit="1" customWidth="1"/>
    <col min="7678" max="7923" width="9.140625" style="2"/>
    <col min="7924" max="7924" width="51" style="2" customWidth="1"/>
    <col min="7925" max="7925" width="8.28515625" style="2" customWidth="1"/>
    <col min="7926" max="7926" width="14" style="2" customWidth="1"/>
    <col min="7927" max="7927" width="9.5703125" style="2" customWidth="1"/>
    <col min="7928" max="7928" width="8.140625" style="2" customWidth="1"/>
    <col min="7929" max="7929" width="17.42578125" style="2" bestFit="1" customWidth="1"/>
    <col min="7930" max="7930" width="20.5703125" style="2" customWidth="1"/>
    <col min="7931" max="7931" width="17.42578125" style="2" bestFit="1" customWidth="1"/>
    <col min="7932" max="7932" width="9.140625" style="2"/>
    <col min="7933" max="7933" width="15" style="2" bestFit="1" customWidth="1"/>
    <col min="7934" max="8179" width="9.140625" style="2"/>
    <col min="8180" max="8180" width="51" style="2" customWidth="1"/>
    <col min="8181" max="8181" width="8.28515625" style="2" customWidth="1"/>
    <col min="8182" max="8182" width="14" style="2" customWidth="1"/>
    <col min="8183" max="8183" width="9.5703125" style="2" customWidth="1"/>
    <col min="8184" max="8184" width="8.140625" style="2" customWidth="1"/>
    <col min="8185" max="8185" width="17.42578125" style="2" bestFit="1" customWidth="1"/>
    <col min="8186" max="8186" width="20.5703125" style="2" customWidth="1"/>
    <col min="8187" max="8187" width="17.42578125" style="2" bestFit="1" customWidth="1"/>
    <col min="8188" max="8188" width="9.140625" style="2"/>
    <col min="8189" max="8189" width="15" style="2" bestFit="1" customWidth="1"/>
    <col min="8190" max="8435" width="9.140625" style="2"/>
    <col min="8436" max="8436" width="51" style="2" customWidth="1"/>
    <col min="8437" max="8437" width="8.28515625" style="2" customWidth="1"/>
    <col min="8438" max="8438" width="14" style="2" customWidth="1"/>
    <col min="8439" max="8439" width="9.5703125" style="2" customWidth="1"/>
    <col min="8440" max="8440" width="8.140625" style="2" customWidth="1"/>
    <col min="8441" max="8441" width="17.42578125" style="2" bestFit="1" customWidth="1"/>
    <col min="8442" max="8442" width="20.5703125" style="2" customWidth="1"/>
    <col min="8443" max="8443" width="17.42578125" style="2" bestFit="1" customWidth="1"/>
    <col min="8444" max="8444" width="9.140625" style="2"/>
    <col min="8445" max="8445" width="15" style="2" bestFit="1" customWidth="1"/>
    <col min="8446" max="8691" width="9.140625" style="2"/>
    <col min="8692" max="8692" width="51" style="2" customWidth="1"/>
    <col min="8693" max="8693" width="8.28515625" style="2" customWidth="1"/>
    <col min="8694" max="8694" width="14" style="2" customWidth="1"/>
    <col min="8695" max="8695" width="9.5703125" style="2" customWidth="1"/>
    <col min="8696" max="8696" width="8.140625" style="2" customWidth="1"/>
    <col min="8697" max="8697" width="17.42578125" style="2" bestFit="1" customWidth="1"/>
    <col min="8698" max="8698" width="20.5703125" style="2" customWidth="1"/>
    <col min="8699" max="8699" width="17.42578125" style="2" bestFit="1" customWidth="1"/>
    <col min="8700" max="8700" width="9.140625" style="2"/>
    <col min="8701" max="8701" width="15" style="2" bestFit="1" customWidth="1"/>
    <col min="8702" max="8947" width="9.140625" style="2"/>
    <col min="8948" max="8948" width="51" style="2" customWidth="1"/>
    <col min="8949" max="8949" width="8.28515625" style="2" customWidth="1"/>
    <col min="8950" max="8950" width="14" style="2" customWidth="1"/>
    <col min="8951" max="8951" width="9.5703125" style="2" customWidth="1"/>
    <col min="8952" max="8952" width="8.140625" style="2" customWidth="1"/>
    <col min="8953" max="8953" width="17.42578125" style="2" bestFit="1" customWidth="1"/>
    <col min="8954" max="8954" width="20.5703125" style="2" customWidth="1"/>
    <col min="8955" max="8955" width="17.42578125" style="2" bestFit="1" customWidth="1"/>
    <col min="8956" max="8956" width="9.140625" style="2"/>
    <col min="8957" max="8957" width="15" style="2" bestFit="1" customWidth="1"/>
    <col min="8958" max="9203" width="9.140625" style="2"/>
    <col min="9204" max="9204" width="51" style="2" customWidth="1"/>
    <col min="9205" max="9205" width="8.28515625" style="2" customWidth="1"/>
    <col min="9206" max="9206" width="14" style="2" customWidth="1"/>
    <col min="9207" max="9207" width="9.5703125" style="2" customWidth="1"/>
    <col min="9208" max="9208" width="8.140625" style="2" customWidth="1"/>
    <col min="9209" max="9209" width="17.42578125" style="2" bestFit="1" customWidth="1"/>
    <col min="9210" max="9210" width="20.5703125" style="2" customWidth="1"/>
    <col min="9211" max="9211" width="17.42578125" style="2" bestFit="1" customWidth="1"/>
    <col min="9212" max="9212" width="9.140625" style="2"/>
    <col min="9213" max="9213" width="15" style="2" bestFit="1" customWidth="1"/>
    <col min="9214" max="9459" width="9.140625" style="2"/>
    <col min="9460" max="9460" width="51" style="2" customWidth="1"/>
    <col min="9461" max="9461" width="8.28515625" style="2" customWidth="1"/>
    <col min="9462" max="9462" width="14" style="2" customWidth="1"/>
    <col min="9463" max="9463" width="9.5703125" style="2" customWidth="1"/>
    <col min="9464" max="9464" width="8.140625" style="2" customWidth="1"/>
    <col min="9465" max="9465" width="17.42578125" style="2" bestFit="1" customWidth="1"/>
    <col min="9466" max="9466" width="20.5703125" style="2" customWidth="1"/>
    <col min="9467" max="9467" width="17.42578125" style="2" bestFit="1" customWidth="1"/>
    <col min="9468" max="9468" width="9.140625" style="2"/>
    <col min="9469" max="9469" width="15" style="2" bestFit="1" customWidth="1"/>
    <col min="9470" max="9715" width="9.140625" style="2"/>
    <col min="9716" max="9716" width="51" style="2" customWidth="1"/>
    <col min="9717" max="9717" width="8.28515625" style="2" customWidth="1"/>
    <col min="9718" max="9718" width="14" style="2" customWidth="1"/>
    <col min="9719" max="9719" width="9.5703125" style="2" customWidth="1"/>
    <col min="9720" max="9720" width="8.140625" style="2" customWidth="1"/>
    <col min="9721" max="9721" width="17.42578125" style="2" bestFit="1" customWidth="1"/>
    <col min="9722" max="9722" width="20.5703125" style="2" customWidth="1"/>
    <col min="9723" max="9723" width="17.42578125" style="2" bestFit="1" customWidth="1"/>
    <col min="9724" max="9724" width="9.140625" style="2"/>
    <col min="9725" max="9725" width="15" style="2" bestFit="1" customWidth="1"/>
    <col min="9726" max="9971" width="9.140625" style="2"/>
    <col min="9972" max="9972" width="51" style="2" customWidth="1"/>
    <col min="9973" max="9973" width="8.28515625" style="2" customWidth="1"/>
    <col min="9974" max="9974" width="14" style="2" customWidth="1"/>
    <col min="9975" max="9975" width="9.5703125" style="2" customWidth="1"/>
    <col min="9976" max="9976" width="8.140625" style="2" customWidth="1"/>
    <col min="9977" max="9977" width="17.42578125" style="2" bestFit="1" customWidth="1"/>
    <col min="9978" max="9978" width="20.5703125" style="2" customWidth="1"/>
    <col min="9979" max="9979" width="17.42578125" style="2" bestFit="1" customWidth="1"/>
    <col min="9980" max="9980" width="9.140625" style="2"/>
    <col min="9981" max="9981" width="15" style="2" bestFit="1" customWidth="1"/>
    <col min="9982" max="10227" width="9.140625" style="2"/>
    <col min="10228" max="10228" width="51" style="2" customWidth="1"/>
    <col min="10229" max="10229" width="8.28515625" style="2" customWidth="1"/>
    <col min="10230" max="10230" width="14" style="2" customWidth="1"/>
    <col min="10231" max="10231" width="9.5703125" style="2" customWidth="1"/>
    <col min="10232" max="10232" width="8.140625" style="2" customWidth="1"/>
    <col min="10233" max="10233" width="17.42578125" style="2" bestFit="1" customWidth="1"/>
    <col min="10234" max="10234" width="20.5703125" style="2" customWidth="1"/>
    <col min="10235" max="10235" width="17.42578125" style="2" bestFit="1" customWidth="1"/>
    <col min="10236" max="10236" width="9.140625" style="2"/>
    <col min="10237" max="10237" width="15" style="2" bestFit="1" customWidth="1"/>
    <col min="10238" max="10483" width="9.140625" style="2"/>
    <col min="10484" max="10484" width="51" style="2" customWidth="1"/>
    <col min="10485" max="10485" width="8.28515625" style="2" customWidth="1"/>
    <col min="10486" max="10486" width="14" style="2" customWidth="1"/>
    <col min="10487" max="10487" width="9.5703125" style="2" customWidth="1"/>
    <col min="10488" max="10488" width="8.140625" style="2" customWidth="1"/>
    <col min="10489" max="10489" width="17.42578125" style="2" bestFit="1" customWidth="1"/>
    <col min="10490" max="10490" width="20.5703125" style="2" customWidth="1"/>
    <col min="10491" max="10491" width="17.42578125" style="2" bestFit="1" customWidth="1"/>
    <col min="10492" max="10492" width="9.140625" style="2"/>
    <col min="10493" max="10493" width="15" style="2" bestFit="1" customWidth="1"/>
    <col min="10494" max="10739" width="9.140625" style="2"/>
    <col min="10740" max="10740" width="51" style="2" customWidth="1"/>
    <col min="10741" max="10741" width="8.28515625" style="2" customWidth="1"/>
    <col min="10742" max="10742" width="14" style="2" customWidth="1"/>
    <col min="10743" max="10743" width="9.5703125" style="2" customWidth="1"/>
    <col min="10744" max="10744" width="8.140625" style="2" customWidth="1"/>
    <col min="10745" max="10745" width="17.42578125" style="2" bestFit="1" customWidth="1"/>
    <col min="10746" max="10746" width="20.5703125" style="2" customWidth="1"/>
    <col min="10747" max="10747" width="17.42578125" style="2" bestFit="1" customWidth="1"/>
    <col min="10748" max="10748" width="9.140625" style="2"/>
    <col min="10749" max="10749" width="15" style="2" bestFit="1" customWidth="1"/>
    <col min="10750" max="10995" width="9.140625" style="2"/>
    <col min="10996" max="10996" width="51" style="2" customWidth="1"/>
    <col min="10997" max="10997" width="8.28515625" style="2" customWidth="1"/>
    <col min="10998" max="10998" width="14" style="2" customWidth="1"/>
    <col min="10999" max="10999" width="9.5703125" style="2" customWidth="1"/>
    <col min="11000" max="11000" width="8.140625" style="2" customWidth="1"/>
    <col min="11001" max="11001" width="17.42578125" style="2" bestFit="1" customWidth="1"/>
    <col min="11002" max="11002" width="20.5703125" style="2" customWidth="1"/>
    <col min="11003" max="11003" width="17.42578125" style="2" bestFit="1" customWidth="1"/>
    <col min="11004" max="11004" width="9.140625" style="2"/>
    <col min="11005" max="11005" width="15" style="2" bestFit="1" customWidth="1"/>
    <col min="11006" max="11251" width="9.140625" style="2"/>
    <col min="11252" max="11252" width="51" style="2" customWidth="1"/>
    <col min="11253" max="11253" width="8.28515625" style="2" customWidth="1"/>
    <col min="11254" max="11254" width="14" style="2" customWidth="1"/>
    <col min="11255" max="11255" width="9.5703125" style="2" customWidth="1"/>
    <col min="11256" max="11256" width="8.140625" style="2" customWidth="1"/>
    <col min="11257" max="11257" width="17.42578125" style="2" bestFit="1" customWidth="1"/>
    <col min="11258" max="11258" width="20.5703125" style="2" customWidth="1"/>
    <col min="11259" max="11259" width="17.42578125" style="2" bestFit="1" customWidth="1"/>
    <col min="11260" max="11260" width="9.140625" style="2"/>
    <col min="11261" max="11261" width="15" style="2" bestFit="1" customWidth="1"/>
    <col min="11262" max="11507" width="9.140625" style="2"/>
    <col min="11508" max="11508" width="51" style="2" customWidth="1"/>
    <col min="11509" max="11509" width="8.28515625" style="2" customWidth="1"/>
    <col min="11510" max="11510" width="14" style="2" customWidth="1"/>
    <col min="11511" max="11511" width="9.5703125" style="2" customWidth="1"/>
    <col min="11512" max="11512" width="8.140625" style="2" customWidth="1"/>
    <col min="11513" max="11513" width="17.42578125" style="2" bestFit="1" customWidth="1"/>
    <col min="11514" max="11514" width="20.5703125" style="2" customWidth="1"/>
    <col min="11515" max="11515" width="17.42578125" style="2" bestFit="1" customWidth="1"/>
    <col min="11516" max="11516" width="9.140625" style="2"/>
    <col min="11517" max="11517" width="15" style="2" bestFit="1" customWidth="1"/>
    <col min="11518" max="11763" width="9.140625" style="2"/>
    <col min="11764" max="11764" width="51" style="2" customWidth="1"/>
    <col min="11765" max="11765" width="8.28515625" style="2" customWidth="1"/>
    <col min="11766" max="11766" width="14" style="2" customWidth="1"/>
    <col min="11767" max="11767" width="9.5703125" style="2" customWidth="1"/>
    <col min="11768" max="11768" width="8.140625" style="2" customWidth="1"/>
    <col min="11769" max="11769" width="17.42578125" style="2" bestFit="1" customWidth="1"/>
    <col min="11770" max="11770" width="20.5703125" style="2" customWidth="1"/>
    <col min="11771" max="11771" width="17.42578125" style="2" bestFit="1" customWidth="1"/>
    <col min="11772" max="11772" width="9.140625" style="2"/>
    <col min="11773" max="11773" width="15" style="2" bestFit="1" customWidth="1"/>
    <col min="11774" max="12019" width="9.140625" style="2"/>
    <col min="12020" max="12020" width="51" style="2" customWidth="1"/>
    <col min="12021" max="12021" width="8.28515625" style="2" customWidth="1"/>
    <col min="12022" max="12022" width="14" style="2" customWidth="1"/>
    <col min="12023" max="12023" width="9.5703125" style="2" customWidth="1"/>
    <col min="12024" max="12024" width="8.140625" style="2" customWidth="1"/>
    <col min="12025" max="12025" width="17.42578125" style="2" bestFit="1" customWidth="1"/>
    <col min="12026" max="12026" width="20.5703125" style="2" customWidth="1"/>
    <col min="12027" max="12027" width="17.42578125" style="2" bestFit="1" customWidth="1"/>
    <col min="12028" max="12028" width="9.140625" style="2"/>
    <col min="12029" max="12029" width="15" style="2" bestFit="1" customWidth="1"/>
    <col min="12030" max="12275" width="9.140625" style="2"/>
    <col min="12276" max="12276" width="51" style="2" customWidth="1"/>
    <col min="12277" max="12277" width="8.28515625" style="2" customWidth="1"/>
    <col min="12278" max="12278" width="14" style="2" customWidth="1"/>
    <col min="12279" max="12279" width="9.5703125" style="2" customWidth="1"/>
    <col min="12280" max="12280" width="8.140625" style="2" customWidth="1"/>
    <col min="12281" max="12281" width="17.42578125" style="2" bestFit="1" customWidth="1"/>
    <col min="12282" max="12282" width="20.5703125" style="2" customWidth="1"/>
    <col min="12283" max="12283" width="17.42578125" style="2" bestFit="1" customWidth="1"/>
    <col min="12284" max="12284" width="9.140625" style="2"/>
    <col min="12285" max="12285" width="15" style="2" bestFit="1" customWidth="1"/>
    <col min="12286" max="12531" width="9.140625" style="2"/>
    <col min="12532" max="12532" width="51" style="2" customWidth="1"/>
    <col min="12533" max="12533" width="8.28515625" style="2" customWidth="1"/>
    <col min="12534" max="12534" width="14" style="2" customWidth="1"/>
    <col min="12535" max="12535" width="9.5703125" style="2" customWidth="1"/>
    <col min="12536" max="12536" width="8.140625" style="2" customWidth="1"/>
    <col min="12537" max="12537" width="17.42578125" style="2" bestFit="1" customWidth="1"/>
    <col min="12538" max="12538" width="20.5703125" style="2" customWidth="1"/>
    <col min="12539" max="12539" width="17.42578125" style="2" bestFit="1" customWidth="1"/>
    <col min="12540" max="12540" width="9.140625" style="2"/>
    <col min="12541" max="12541" width="15" style="2" bestFit="1" customWidth="1"/>
    <col min="12542" max="12787" width="9.140625" style="2"/>
    <col min="12788" max="12788" width="51" style="2" customWidth="1"/>
    <col min="12789" max="12789" width="8.28515625" style="2" customWidth="1"/>
    <col min="12790" max="12790" width="14" style="2" customWidth="1"/>
    <col min="12791" max="12791" width="9.5703125" style="2" customWidth="1"/>
    <col min="12792" max="12792" width="8.140625" style="2" customWidth="1"/>
    <col min="12793" max="12793" width="17.42578125" style="2" bestFit="1" customWidth="1"/>
    <col min="12794" max="12794" width="20.5703125" style="2" customWidth="1"/>
    <col min="12795" max="12795" width="17.42578125" style="2" bestFit="1" customWidth="1"/>
    <col min="12796" max="12796" width="9.140625" style="2"/>
    <col min="12797" max="12797" width="15" style="2" bestFit="1" customWidth="1"/>
    <col min="12798" max="13043" width="9.140625" style="2"/>
    <col min="13044" max="13044" width="51" style="2" customWidth="1"/>
    <col min="13045" max="13045" width="8.28515625" style="2" customWidth="1"/>
    <col min="13046" max="13046" width="14" style="2" customWidth="1"/>
    <col min="13047" max="13047" width="9.5703125" style="2" customWidth="1"/>
    <col min="13048" max="13048" width="8.140625" style="2" customWidth="1"/>
    <col min="13049" max="13049" width="17.42578125" style="2" bestFit="1" customWidth="1"/>
    <col min="13050" max="13050" width="20.5703125" style="2" customWidth="1"/>
    <col min="13051" max="13051" width="17.42578125" style="2" bestFit="1" customWidth="1"/>
    <col min="13052" max="13052" width="9.140625" style="2"/>
    <col min="13053" max="13053" width="15" style="2" bestFit="1" customWidth="1"/>
    <col min="13054" max="13299" width="9.140625" style="2"/>
    <col min="13300" max="13300" width="51" style="2" customWidth="1"/>
    <col min="13301" max="13301" width="8.28515625" style="2" customWidth="1"/>
    <col min="13302" max="13302" width="14" style="2" customWidth="1"/>
    <col min="13303" max="13303" width="9.5703125" style="2" customWidth="1"/>
    <col min="13304" max="13304" width="8.140625" style="2" customWidth="1"/>
    <col min="13305" max="13305" width="17.42578125" style="2" bestFit="1" customWidth="1"/>
    <col min="13306" max="13306" width="20.5703125" style="2" customWidth="1"/>
    <col min="13307" max="13307" width="17.42578125" style="2" bestFit="1" customWidth="1"/>
    <col min="13308" max="13308" width="9.140625" style="2"/>
    <col min="13309" max="13309" width="15" style="2" bestFit="1" customWidth="1"/>
    <col min="13310" max="13555" width="9.140625" style="2"/>
    <col min="13556" max="13556" width="51" style="2" customWidth="1"/>
    <col min="13557" max="13557" width="8.28515625" style="2" customWidth="1"/>
    <col min="13558" max="13558" width="14" style="2" customWidth="1"/>
    <col min="13559" max="13559" width="9.5703125" style="2" customWidth="1"/>
    <col min="13560" max="13560" width="8.140625" style="2" customWidth="1"/>
    <col min="13561" max="13561" width="17.42578125" style="2" bestFit="1" customWidth="1"/>
    <col min="13562" max="13562" width="20.5703125" style="2" customWidth="1"/>
    <col min="13563" max="13563" width="17.42578125" style="2" bestFit="1" customWidth="1"/>
    <col min="13564" max="13564" width="9.140625" style="2"/>
    <col min="13565" max="13565" width="15" style="2" bestFit="1" customWidth="1"/>
    <col min="13566" max="13811" width="9.140625" style="2"/>
    <col min="13812" max="13812" width="51" style="2" customWidth="1"/>
    <col min="13813" max="13813" width="8.28515625" style="2" customWidth="1"/>
    <col min="13814" max="13814" width="14" style="2" customWidth="1"/>
    <col min="13815" max="13815" width="9.5703125" style="2" customWidth="1"/>
    <col min="13816" max="13816" width="8.140625" style="2" customWidth="1"/>
    <col min="13817" max="13817" width="17.42578125" style="2" bestFit="1" customWidth="1"/>
    <col min="13818" max="13818" width="20.5703125" style="2" customWidth="1"/>
    <col min="13819" max="13819" width="17.42578125" style="2" bestFit="1" customWidth="1"/>
    <col min="13820" max="13820" width="9.140625" style="2"/>
    <col min="13821" max="13821" width="15" style="2" bestFit="1" customWidth="1"/>
    <col min="13822" max="14067" width="9.140625" style="2"/>
    <col min="14068" max="14068" width="51" style="2" customWidth="1"/>
    <col min="14069" max="14069" width="8.28515625" style="2" customWidth="1"/>
    <col min="14070" max="14070" width="14" style="2" customWidth="1"/>
    <col min="14071" max="14071" width="9.5703125" style="2" customWidth="1"/>
    <col min="14072" max="14072" width="8.140625" style="2" customWidth="1"/>
    <col min="14073" max="14073" width="17.42578125" style="2" bestFit="1" customWidth="1"/>
    <col min="14074" max="14074" width="20.5703125" style="2" customWidth="1"/>
    <col min="14075" max="14075" width="17.42578125" style="2" bestFit="1" customWidth="1"/>
    <col min="14076" max="14076" width="9.140625" style="2"/>
    <col min="14077" max="14077" width="15" style="2" bestFit="1" customWidth="1"/>
    <col min="14078" max="14323" width="9.140625" style="2"/>
    <col min="14324" max="14324" width="51" style="2" customWidth="1"/>
    <col min="14325" max="14325" width="8.28515625" style="2" customWidth="1"/>
    <col min="14326" max="14326" width="14" style="2" customWidth="1"/>
    <col min="14327" max="14327" width="9.5703125" style="2" customWidth="1"/>
    <col min="14328" max="14328" width="8.140625" style="2" customWidth="1"/>
    <col min="14329" max="14329" width="17.42578125" style="2" bestFit="1" customWidth="1"/>
    <col min="14330" max="14330" width="20.5703125" style="2" customWidth="1"/>
    <col min="14331" max="14331" width="17.42578125" style="2" bestFit="1" customWidth="1"/>
    <col min="14332" max="14332" width="9.140625" style="2"/>
    <col min="14333" max="14333" width="15" style="2" bestFit="1" customWidth="1"/>
    <col min="14334" max="14579" width="9.140625" style="2"/>
    <col min="14580" max="14580" width="51" style="2" customWidth="1"/>
    <col min="14581" max="14581" width="8.28515625" style="2" customWidth="1"/>
    <col min="14582" max="14582" width="14" style="2" customWidth="1"/>
    <col min="14583" max="14583" width="9.5703125" style="2" customWidth="1"/>
    <col min="14584" max="14584" width="8.140625" style="2" customWidth="1"/>
    <col min="14585" max="14585" width="17.42578125" style="2" bestFit="1" customWidth="1"/>
    <col min="14586" max="14586" width="20.5703125" style="2" customWidth="1"/>
    <col min="14587" max="14587" width="17.42578125" style="2" bestFit="1" customWidth="1"/>
    <col min="14588" max="14588" width="9.140625" style="2"/>
    <col min="14589" max="14589" width="15" style="2" bestFit="1" customWidth="1"/>
    <col min="14590" max="14835" width="9.140625" style="2"/>
    <col min="14836" max="14836" width="51" style="2" customWidth="1"/>
    <col min="14837" max="14837" width="8.28515625" style="2" customWidth="1"/>
    <col min="14838" max="14838" width="14" style="2" customWidth="1"/>
    <col min="14839" max="14839" width="9.5703125" style="2" customWidth="1"/>
    <col min="14840" max="14840" width="8.140625" style="2" customWidth="1"/>
    <col min="14841" max="14841" width="17.42578125" style="2" bestFit="1" customWidth="1"/>
    <col min="14842" max="14842" width="20.5703125" style="2" customWidth="1"/>
    <col min="14843" max="14843" width="17.42578125" style="2" bestFit="1" customWidth="1"/>
    <col min="14844" max="14844" width="9.140625" style="2"/>
    <col min="14845" max="14845" width="15" style="2" bestFit="1" customWidth="1"/>
    <col min="14846" max="15091" width="9.140625" style="2"/>
    <col min="15092" max="15092" width="51" style="2" customWidth="1"/>
    <col min="15093" max="15093" width="8.28515625" style="2" customWidth="1"/>
    <col min="15094" max="15094" width="14" style="2" customWidth="1"/>
    <col min="15095" max="15095" width="9.5703125" style="2" customWidth="1"/>
    <col min="15096" max="15096" width="8.140625" style="2" customWidth="1"/>
    <col min="15097" max="15097" width="17.42578125" style="2" bestFit="1" customWidth="1"/>
    <col min="15098" max="15098" width="20.5703125" style="2" customWidth="1"/>
    <col min="15099" max="15099" width="17.42578125" style="2" bestFit="1" customWidth="1"/>
    <col min="15100" max="15100" width="9.140625" style="2"/>
    <col min="15101" max="15101" width="15" style="2" bestFit="1" customWidth="1"/>
    <col min="15102" max="15347" width="9.140625" style="2"/>
    <col min="15348" max="15348" width="51" style="2" customWidth="1"/>
    <col min="15349" max="15349" width="8.28515625" style="2" customWidth="1"/>
    <col min="15350" max="15350" width="14" style="2" customWidth="1"/>
    <col min="15351" max="15351" width="9.5703125" style="2" customWidth="1"/>
    <col min="15352" max="15352" width="8.140625" style="2" customWidth="1"/>
    <col min="15353" max="15353" width="17.42578125" style="2" bestFit="1" customWidth="1"/>
    <col min="15354" max="15354" width="20.5703125" style="2" customWidth="1"/>
    <col min="15355" max="15355" width="17.42578125" style="2" bestFit="1" customWidth="1"/>
    <col min="15356" max="15356" width="9.140625" style="2"/>
    <col min="15357" max="15357" width="15" style="2" bestFit="1" customWidth="1"/>
    <col min="15358" max="15603" width="9.140625" style="2"/>
    <col min="15604" max="15604" width="51" style="2" customWidth="1"/>
    <col min="15605" max="15605" width="8.28515625" style="2" customWidth="1"/>
    <col min="15606" max="15606" width="14" style="2" customWidth="1"/>
    <col min="15607" max="15607" width="9.5703125" style="2" customWidth="1"/>
    <col min="15608" max="15608" width="8.140625" style="2" customWidth="1"/>
    <col min="15609" max="15609" width="17.42578125" style="2" bestFit="1" customWidth="1"/>
    <col min="15610" max="15610" width="20.5703125" style="2" customWidth="1"/>
    <col min="15611" max="15611" width="17.42578125" style="2" bestFit="1" customWidth="1"/>
    <col min="15612" max="15612" width="9.140625" style="2"/>
    <col min="15613" max="15613" width="15" style="2" bestFit="1" customWidth="1"/>
    <col min="15614" max="15859" width="9.140625" style="2"/>
    <col min="15860" max="15860" width="51" style="2" customWidth="1"/>
    <col min="15861" max="15861" width="8.28515625" style="2" customWidth="1"/>
    <col min="15862" max="15862" width="14" style="2" customWidth="1"/>
    <col min="15863" max="15863" width="9.5703125" style="2" customWidth="1"/>
    <col min="15864" max="15864" width="8.140625" style="2" customWidth="1"/>
    <col min="15865" max="15865" width="17.42578125" style="2" bestFit="1" customWidth="1"/>
    <col min="15866" max="15866" width="20.5703125" style="2" customWidth="1"/>
    <col min="15867" max="15867" width="17.42578125" style="2" bestFit="1" customWidth="1"/>
    <col min="15868" max="15868" width="9.140625" style="2"/>
    <col min="15869" max="15869" width="15" style="2" bestFit="1" customWidth="1"/>
    <col min="15870" max="16115" width="9.140625" style="2"/>
    <col min="16116" max="16116" width="51" style="2" customWidth="1"/>
    <col min="16117" max="16117" width="8.28515625" style="2" customWidth="1"/>
    <col min="16118" max="16118" width="14" style="2" customWidth="1"/>
    <col min="16119" max="16119" width="9.5703125" style="2" customWidth="1"/>
    <col min="16120" max="16120" width="8.140625" style="2" customWidth="1"/>
    <col min="16121" max="16121" width="17.42578125" style="2" bestFit="1" customWidth="1"/>
    <col min="16122" max="16122" width="20.5703125" style="2" customWidth="1"/>
    <col min="16123" max="16123" width="17.42578125" style="2" bestFit="1" customWidth="1"/>
    <col min="16124" max="16124" width="9.140625" style="2"/>
    <col min="16125" max="16125" width="15" style="2" bestFit="1" customWidth="1"/>
    <col min="16126" max="16384" width="9.140625" style="2"/>
  </cols>
  <sheetData>
    <row r="1" spans="1:4" ht="15.75" x14ac:dyDescent="0.25">
      <c r="A1" s="1"/>
      <c r="B1" s="105" t="s">
        <v>364</v>
      </c>
      <c r="C1" s="105"/>
      <c r="D1" s="105"/>
    </row>
    <row r="2" spans="1:4" ht="15.75" customHeight="1" x14ac:dyDescent="0.2">
      <c r="A2" s="3"/>
      <c r="B2" s="106" t="s">
        <v>365</v>
      </c>
      <c r="C2" s="106"/>
      <c r="D2" s="106"/>
    </row>
    <row r="3" spans="1:4" ht="15.75" x14ac:dyDescent="0.25">
      <c r="A3" s="1"/>
      <c r="B3" s="105" t="s">
        <v>317</v>
      </c>
      <c r="C3" s="105"/>
      <c r="D3" s="105"/>
    </row>
    <row r="4" spans="1:4" ht="15.75" x14ac:dyDescent="0.25">
      <c r="A4" s="1"/>
      <c r="B4" s="103"/>
      <c r="C4" s="103"/>
      <c r="D4" s="103"/>
    </row>
    <row r="5" spans="1:4" ht="53.25" customHeight="1" x14ac:dyDescent="0.25">
      <c r="A5" s="104" t="s">
        <v>358</v>
      </c>
      <c r="B5" s="104"/>
      <c r="C5" s="104"/>
      <c r="D5" s="104"/>
    </row>
    <row r="6" spans="1:4" x14ac:dyDescent="0.2">
      <c r="A6" s="4"/>
      <c r="D6" s="7" t="s">
        <v>0</v>
      </c>
    </row>
    <row r="7" spans="1:4" ht="24" x14ac:dyDescent="0.2">
      <c r="A7" s="8" t="s">
        <v>1</v>
      </c>
      <c r="B7" s="9" t="s">
        <v>2</v>
      </c>
      <c r="C7" s="10" t="s">
        <v>3</v>
      </c>
      <c r="D7" s="11" t="s">
        <v>282</v>
      </c>
    </row>
    <row r="8" spans="1:4" x14ac:dyDescent="0.2">
      <c r="A8" s="8"/>
      <c r="B8" s="9"/>
      <c r="C8" s="10"/>
      <c r="D8" s="11"/>
    </row>
    <row r="9" spans="1:4" ht="27" customHeight="1" x14ac:dyDescent="0.2">
      <c r="A9" s="16" t="s">
        <v>300</v>
      </c>
      <c r="B9" s="17" t="s">
        <v>4</v>
      </c>
      <c r="C9" s="18"/>
      <c r="D9" s="15">
        <f>D10+D58+D65</f>
        <v>497063757.81999999</v>
      </c>
    </row>
    <row r="10" spans="1:4" ht="33" customHeight="1" x14ac:dyDescent="0.2">
      <c r="A10" s="16" t="s">
        <v>286</v>
      </c>
      <c r="B10" s="17" t="s">
        <v>5</v>
      </c>
      <c r="C10" s="18"/>
      <c r="D10" s="15">
        <f>SUM(D12:D57)</f>
        <v>494653081.30000001</v>
      </c>
    </row>
    <row r="11" spans="1:4" ht="24" x14ac:dyDescent="0.2">
      <c r="A11" s="84" t="s">
        <v>6</v>
      </c>
      <c r="B11" s="85" t="s">
        <v>7</v>
      </c>
      <c r="C11" s="18"/>
      <c r="D11" s="19"/>
    </row>
    <row r="12" spans="1:4" x14ac:dyDescent="0.2">
      <c r="A12" s="84" t="s">
        <v>349</v>
      </c>
      <c r="B12" s="85" t="s">
        <v>350</v>
      </c>
      <c r="C12" s="18"/>
      <c r="D12" s="19"/>
    </row>
    <row r="13" spans="1:4" ht="24" x14ac:dyDescent="0.2">
      <c r="A13" s="23" t="s">
        <v>10</v>
      </c>
      <c r="B13" s="85"/>
      <c r="C13" s="22">
        <v>600</v>
      </c>
      <c r="D13" s="19">
        <v>1412943.06</v>
      </c>
    </row>
    <row r="14" spans="1:4" x14ac:dyDescent="0.2">
      <c r="A14" s="20" t="s">
        <v>8</v>
      </c>
      <c r="B14" s="21" t="s">
        <v>9</v>
      </c>
      <c r="C14" s="22"/>
      <c r="D14" s="19"/>
    </row>
    <row r="15" spans="1:4" ht="24" x14ac:dyDescent="0.2">
      <c r="A15" s="23" t="s">
        <v>10</v>
      </c>
      <c r="B15" s="24"/>
      <c r="C15" s="22">
        <v>600</v>
      </c>
      <c r="D15" s="19">
        <v>53252186.670000002</v>
      </c>
    </row>
    <row r="16" spans="1:4" ht="24" x14ac:dyDescent="0.2">
      <c r="A16" s="20" t="s">
        <v>11</v>
      </c>
      <c r="B16" s="21" t="s">
        <v>12</v>
      </c>
      <c r="C16" s="18"/>
      <c r="D16" s="19"/>
    </row>
    <row r="17" spans="1:4" ht="24" x14ac:dyDescent="0.2">
      <c r="A17" s="23" t="s">
        <v>10</v>
      </c>
      <c r="B17" s="24"/>
      <c r="C17" s="22">
        <v>600</v>
      </c>
      <c r="D17" s="19">
        <v>29562447.18</v>
      </c>
    </row>
    <row r="18" spans="1:4" ht="15.75" customHeight="1" x14ac:dyDescent="0.2">
      <c r="A18" s="86" t="s">
        <v>242</v>
      </c>
      <c r="B18" s="21" t="s">
        <v>236</v>
      </c>
      <c r="C18" s="22"/>
      <c r="D18" s="19"/>
    </row>
    <row r="19" spans="1:4" ht="24" x14ac:dyDescent="0.2">
      <c r="A19" s="23" t="s">
        <v>10</v>
      </c>
      <c r="B19" s="24"/>
      <c r="C19" s="22">
        <v>600</v>
      </c>
      <c r="D19" s="19">
        <v>639790</v>
      </c>
    </row>
    <row r="20" spans="1:4" ht="17.25" customHeight="1" x14ac:dyDescent="0.2">
      <c r="A20" s="76" t="s">
        <v>316</v>
      </c>
      <c r="B20" s="21" t="s">
        <v>315</v>
      </c>
      <c r="C20" s="22"/>
      <c r="D20" s="19"/>
    </row>
    <row r="21" spans="1:4" ht="24" x14ac:dyDescent="0.2">
      <c r="A21" s="23" t="s">
        <v>10</v>
      </c>
      <c r="B21" s="24"/>
      <c r="C21" s="22">
        <v>600</v>
      </c>
      <c r="D21" s="19">
        <v>1104150</v>
      </c>
    </row>
    <row r="22" spans="1:4" ht="24" x14ac:dyDescent="0.2">
      <c r="A22" s="25" t="s">
        <v>13</v>
      </c>
      <c r="B22" s="21" t="s">
        <v>14</v>
      </c>
      <c r="C22" s="18"/>
      <c r="D22" s="19"/>
    </row>
    <row r="23" spans="1:4" ht="24" x14ac:dyDescent="0.2">
      <c r="A23" s="23" t="s">
        <v>10</v>
      </c>
      <c r="B23" s="24"/>
      <c r="C23" s="22">
        <v>600</v>
      </c>
      <c r="D23" s="19">
        <v>22549270.75</v>
      </c>
    </row>
    <row r="24" spans="1:4" x14ac:dyDescent="0.2">
      <c r="A24" s="88" t="s">
        <v>255</v>
      </c>
      <c r="B24" s="85" t="s">
        <v>18</v>
      </c>
      <c r="C24" s="22"/>
      <c r="D24" s="19"/>
    </row>
    <row r="25" spans="1:4" ht="24" x14ac:dyDescent="0.2">
      <c r="A25" s="23" t="s">
        <v>10</v>
      </c>
      <c r="B25" s="24"/>
      <c r="C25" s="22">
        <v>600</v>
      </c>
      <c r="D25" s="19">
        <v>854270.2</v>
      </c>
    </row>
    <row r="26" spans="1:4" x14ac:dyDescent="0.2">
      <c r="A26" s="87" t="s">
        <v>15</v>
      </c>
      <c r="B26" s="21" t="s">
        <v>16</v>
      </c>
      <c r="C26" s="22"/>
      <c r="D26" s="19"/>
    </row>
    <row r="27" spans="1:4" x14ac:dyDescent="0.2">
      <c r="A27" s="26" t="s">
        <v>17</v>
      </c>
      <c r="B27" s="21"/>
      <c r="C27" s="22">
        <v>300</v>
      </c>
      <c r="D27" s="19">
        <v>376223.56</v>
      </c>
    </row>
    <row r="28" spans="1:4" x14ac:dyDescent="0.2">
      <c r="A28" s="84" t="s">
        <v>19</v>
      </c>
      <c r="B28" s="85" t="s">
        <v>20</v>
      </c>
      <c r="C28" s="22"/>
      <c r="D28" s="19"/>
    </row>
    <row r="29" spans="1:4" x14ac:dyDescent="0.2">
      <c r="A29" s="89" t="s">
        <v>21</v>
      </c>
      <c r="B29" s="27" t="s">
        <v>22</v>
      </c>
      <c r="C29" s="22"/>
      <c r="D29" s="19"/>
    </row>
    <row r="30" spans="1:4" ht="36" x14ac:dyDescent="0.2">
      <c r="A30" s="28" t="s">
        <v>23</v>
      </c>
      <c r="B30" s="24"/>
      <c r="C30" s="22">
        <v>100</v>
      </c>
      <c r="D30" s="19">
        <v>5729338.1399999997</v>
      </c>
    </row>
    <row r="31" spans="1:4" x14ac:dyDescent="0.2">
      <c r="A31" s="28" t="s">
        <v>24</v>
      </c>
      <c r="B31" s="90"/>
      <c r="C31" s="22">
        <v>200</v>
      </c>
      <c r="D31" s="19">
        <v>439689.84</v>
      </c>
    </row>
    <row r="32" spans="1:4" x14ac:dyDescent="0.2">
      <c r="A32" s="29" t="s">
        <v>25</v>
      </c>
      <c r="B32" s="24"/>
      <c r="C32" s="34">
        <v>800</v>
      </c>
      <c r="D32" s="19">
        <v>61523.51</v>
      </c>
    </row>
    <row r="33" spans="1:4" x14ac:dyDescent="0.2">
      <c r="A33" s="89" t="s">
        <v>26</v>
      </c>
      <c r="B33" s="85" t="s">
        <v>27</v>
      </c>
      <c r="C33" s="22"/>
      <c r="D33" s="19"/>
    </row>
    <row r="34" spans="1:4" ht="24" x14ac:dyDescent="0.2">
      <c r="A34" s="23" t="s">
        <v>10</v>
      </c>
      <c r="B34" s="24"/>
      <c r="C34" s="22">
        <v>600</v>
      </c>
      <c r="D34" s="19">
        <v>1020853.61</v>
      </c>
    </row>
    <row r="35" spans="1:4" ht="18" customHeight="1" x14ac:dyDescent="0.2">
      <c r="A35" s="84" t="s">
        <v>28</v>
      </c>
      <c r="B35" s="21" t="s">
        <v>29</v>
      </c>
      <c r="C35" s="18"/>
      <c r="D35" s="19"/>
    </row>
    <row r="36" spans="1:4" ht="18" customHeight="1" x14ac:dyDescent="0.2">
      <c r="A36" s="84" t="s">
        <v>26</v>
      </c>
      <c r="B36" s="21" t="s">
        <v>330</v>
      </c>
      <c r="C36" s="18"/>
      <c r="D36" s="19"/>
    </row>
    <row r="37" spans="1:4" ht="18" customHeight="1" x14ac:dyDescent="0.2">
      <c r="A37" s="23" t="s">
        <v>10</v>
      </c>
      <c r="B37" s="24"/>
      <c r="C37" s="22">
        <v>600</v>
      </c>
      <c r="D37" s="19">
        <v>682166.68</v>
      </c>
    </row>
    <row r="38" spans="1:4" ht="24" x14ac:dyDescent="0.2">
      <c r="A38" s="30" t="s">
        <v>30</v>
      </c>
      <c r="B38" s="31" t="s">
        <v>31</v>
      </c>
      <c r="C38" s="32" t="s">
        <v>32</v>
      </c>
      <c r="D38" s="19"/>
    </row>
    <row r="39" spans="1:4" ht="18" customHeight="1" x14ac:dyDescent="0.2">
      <c r="A39" s="26" t="s">
        <v>17</v>
      </c>
      <c r="B39" s="33" t="s">
        <v>32</v>
      </c>
      <c r="C39" s="32">
        <v>300</v>
      </c>
      <c r="D39" s="19">
        <v>50997.91</v>
      </c>
    </row>
    <row r="40" spans="1:4" ht="36" x14ac:dyDescent="0.2">
      <c r="A40" s="30" t="s">
        <v>33</v>
      </c>
      <c r="B40" s="31" t="s">
        <v>34</v>
      </c>
      <c r="C40" s="32" t="s">
        <v>32</v>
      </c>
      <c r="D40" s="19"/>
    </row>
    <row r="41" spans="1:4" x14ac:dyDescent="0.2">
      <c r="A41" s="26" t="s">
        <v>24</v>
      </c>
      <c r="B41" s="31"/>
      <c r="C41" s="32">
        <v>200</v>
      </c>
      <c r="D41" s="19">
        <v>11498.96</v>
      </c>
    </row>
    <row r="42" spans="1:4" x14ac:dyDescent="0.2">
      <c r="A42" s="26" t="s">
        <v>17</v>
      </c>
      <c r="B42" s="33" t="s">
        <v>32</v>
      </c>
      <c r="C42" s="32">
        <v>300</v>
      </c>
      <c r="D42" s="19">
        <v>8174611.8499999996</v>
      </c>
    </row>
    <row r="43" spans="1:4" ht="24" x14ac:dyDescent="0.2">
      <c r="A43" s="30" t="s">
        <v>35</v>
      </c>
      <c r="B43" s="31" t="s">
        <v>36</v>
      </c>
      <c r="C43" s="32" t="s">
        <v>32</v>
      </c>
      <c r="D43" s="19"/>
    </row>
    <row r="44" spans="1:4" x14ac:dyDescent="0.2">
      <c r="A44" s="26" t="s">
        <v>24</v>
      </c>
      <c r="B44" s="31"/>
      <c r="C44" s="32">
        <v>200</v>
      </c>
      <c r="D44" s="19">
        <v>4919109.4400000004</v>
      </c>
    </row>
    <row r="45" spans="1:4" x14ac:dyDescent="0.2">
      <c r="A45" s="26" t="s">
        <v>17</v>
      </c>
      <c r="B45" s="33" t="s">
        <v>32</v>
      </c>
      <c r="C45" s="32">
        <v>300</v>
      </c>
      <c r="D45" s="19">
        <v>6247518.8700000001</v>
      </c>
    </row>
    <row r="46" spans="1:4" x14ac:dyDescent="0.2">
      <c r="A46" s="71" t="s">
        <v>37</v>
      </c>
      <c r="B46" s="31" t="s">
        <v>38</v>
      </c>
      <c r="C46" s="32" t="s">
        <v>32</v>
      </c>
      <c r="D46" s="19"/>
    </row>
    <row r="47" spans="1:4" x14ac:dyDescent="0.2">
      <c r="A47" s="26" t="s">
        <v>24</v>
      </c>
      <c r="B47" s="31"/>
      <c r="C47" s="32">
        <v>200</v>
      </c>
      <c r="D47" s="19">
        <v>484.99</v>
      </c>
    </row>
    <row r="48" spans="1:4" x14ac:dyDescent="0.2">
      <c r="A48" s="26" t="s">
        <v>17</v>
      </c>
      <c r="B48" s="33" t="s">
        <v>32</v>
      </c>
      <c r="C48" s="32">
        <v>300</v>
      </c>
      <c r="D48" s="19">
        <v>1345967.87</v>
      </c>
    </row>
    <row r="49" spans="1:4" ht="24" x14ac:dyDescent="0.2">
      <c r="A49" s="23" t="s">
        <v>10</v>
      </c>
      <c r="B49" s="33"/>
      <c r="C49" s="32">
        <v>600</v>
      </c>
      <c r="D49" s="19">
        <v>442080</v>
      </c>
    </row>
    <row r="50" spans="1:4" x14ac:dyDescent="0.2">
      <c r="A50" s="30" t="s">
        <v>39</v>
      </c>
      <c r="B50" s="31" t="s">
        <v>40</v>
      </c>
      <c r="C50" s="32" t="s">
        <v>32</v>
      </c>
      <c r="D50" s="19"/>
    </row>
    <row r="51" spans="1:4" ht="24" x14ac:dyDescent="0.2">
      <c r="A51" s="23" t="s">
        <v>10</v>
      </c>
      <c r="B51" s="33" t="s">
        <v>32</v>
      </c>
      <c r="C51" s="32">
        <v>600</v>
      </c>
      <c r="D51" s="19">
        <v>214877356</v>
      </c>
    </row>
    <row r="52" spans="1:4" x14ac:dyDescent="0.2">
      <c r="A52" s="30" t="s">
        <v>41</v>
      </c>
      <c r="B52" s="31" t="s">
        <v>42</v>
      </c>
      <c r="C52" s="32" t="s">
        <v>32</v>
      </c>
      <c r="D52" s="19"/>
    </row>
    <row r="53" spans="1:4" x14ac:dyDescent="0.2">
      <c r="A53" s="28" t="s">
        <v>43</v>
      </c>
      <c r="B53" s="33" t="s">
        <v>32</v>
      </c>
      <c r="C53" s="32">
        <v>600</v>
      </c>
      <c r="D53" s="19">
        <v>9317230</v>
      </c>
    </row>
    <row r="54" spans="1:4" x14ac:dyDescent="0.2">
      <c r="A54" s="30" t="s">
        <v>44</v>
      </c>
      <c r="B54" s="31" t="s">
        <v>45</v>
      </c>
      <c r="C54" s="32" t="s">
        <v>32</v>
      </c>
      <c r="D54" s="19"/>
    </row>
    <row r="55" spans="1:4" x14ac:dyDescent="0.2">
      <c r="A55" s="28" t="s">
        <v>43</v>
      </c>
      <c r="B55" s="33" t="s">
        <v>32</v>
      </c>
      <c r="C55" s="32">
        <v>600</v>
      </c>
      <c r="D55" s="19">
        <v>126469692.20999999</v>
      </c>
    </row>
    <row r="56" spans="1:4" x14ac:dyDescent="0.2">
      <c r="A56" s="20" t="s">
        <v>267</v>
      </c>
      <c r="B56" s="31" t="s">
        <v>268</v>
      </c>
      <c r="C56" s="32"/>
      <c r="D56" s="19"/>
    </row>
    <row r="57" spans="1:4" x14ac:dyDescent="0.2">
      <c r="A57" s="28" t="s">
        <v>43</v>
      </c>
      <c r="B57" s="33" t="s">
        <v>32</v>
      </c>
      <c r="C57" s="32">
        <v>600</v>
      </c>
      <c r="D57" s="19">
        <v>5111680</v>
      </c>
    </row>
    <row r="58" spans="1:4" x14ac:dyDescent="0.2">
      <c r="A58" s="16" t="s">
        <v>287</v>
      </c>
      <c r="B58" s="17" t="s">
        <v>46</v>
      </c>
      <c r="C58" s="22"/>
      <c r="D58" s="102">
        <f>SUM(D61:D64)</f>
        <v>2354676.52</v>
      </c>
    </row>
    <row r="59" spans="1:4" ht="20.25" customHeight="1" x14ac:dyDescent="0.2">
      <c r="A59" s="84" t="s">
        <v>243</v>
      </c>
      <c r="B59" s="85" t="s">
        <v>47</v>
      </c>
      <c r="C59" s="22"/>
      <c r="D59" s="19"/>
    </row>
    <row r="60" spans="1:4" ht="20.25" customHeight="1" x14ac:dyDescent="0.2">
      <c r="A60" s="88" t="s">
        <v>48</v>
      </c>
      <c r="B60" s="90" t="s">
        <v>318</v>
      </c>
      <c r="C60" s="22"/>
      <c r="D60" s="19"/>
    </row>
    <row r="61" spans="1:4" ht="20.25" customHeight="1" x14ac:dyDescent="0.2">
      <c r="A61" s="28" t="s">
        <v>239</v>
      </c>
      <c r="B61" s="90"/>
      <c r="C61" s="34">
        <v>600</v>
      </c>
      <c r="D61" s="19">
        <v>16000</v>
      </c>
    </row>
    <row r="62" spans="1:4" ht="20.25" customHeight="1" x14ac:dyDescent="0.2">
      <c r="A62" s="84" t="s">
        <v>49</v>
      </c>
      <c r="B62" s="85" t="s">
        <v>50</v>
      </c>
      <c r="C62" s="46"/>
      <c r="D62" s="19"/>
    </row>
    <row r="63" spans="1:4" ht="25.5" customHeight="1" x14ac:dyDescent="0.2">
      <c r="A63" s="87" t="s">
        <v>51</v>
      </c>
      <c r="B63" s="90" t="s">
        <v>52</v>
      </c>
      <c r="C63" s="34"/>
      <c r="D63" s="19"/>
    </row>
    <row r="64" spans="1:4" ht="20.25" customHeight="1" x14ac:dyDescent="0.2">
      <c r="A64" s="28" t="s">
        <v>241</v>
      </c>
      <c r="B64" s="24"/>
      <c r="C64" s="34">
        <v>600</v>
      </c>
      <c r="D64" s="19">
        <v>2338676.52</v>
      </c>
    </row>
    <row r="65" spans="1:4" ht="25.5" x14ac:dyDescent="0.2">
      <c r="A65" s="16" t="s">
        <v>288</v>
      </c>
      <c r="B65" s="17" t="s">
        <v>53</v>
      </c>
      <c r="C65" s="34"/>
      <c r="D65" s="102">
        <f>SUM(D66:D73)</f>
        <v>56000</v>
      </c>
    </row>
    <row r="66" spans="1:4" ht="15.75" customHeight="1" x14ac:dyDescent="0.2">
      <c r="A66" s="84" t="s">
        <v>244</v>
      </c>
      <c r="B66" s="85" t="s">
        <v>55</v>
      </c>
      <c r="C66" s="34"/>
      <c r="D66" s="19"/>
    </row>
    <row r="67" spans="1:4" ht="14.25" customHeight="1" x14ac:dyDescent="0.2">
      <c r="A67" s="87" t="s">
        <v>54</v>
      </c>
      <c r="B67" s="90" t="s">
        <v>56</v>
      </c>
      <c r="C67" s="34"/>
      <c r="D67" s="19"/>
    </row>
    <row r="68" spans="1:4" ht="16.5" customHeight="1" x14ac:dyDescent="0.2">
      <c r="A68" s="28" t="s">
        <v>43</v>
      </c>
      <c r="B68" s="24"/>
      <c r="C68" s="34">
        <v>600</v>
      </c>
      <c r="D68" s="19">
        <v>43000</v>
      </c>
    </row>
    <row r="69" spans="1:4" ht="24.75" customHeight="1" x14ac:dyDescent="0.2">
      <c r="A69" s="84" t="s">
        <v>258</v>
      </c>
      <c r="B69" s="85" t="s">
        <v>57</v>
      </c>
      <c r="C69" s="34"/>
      <c r="D69" s="19"/>
    </row>
    <row r="70" spans="1:4" ht="15" customHeight="1" x14ac:dyDescent="0.2">
      <c r="A70" s="87" t="s">
        <v>54</v>
      </c>
      <c r="B70" s="90" t="s">
        <v>58</v>
      </c>
      <c r="C70" s="34"/>
      <c r="D70" s="19"/>
    </row>
    <row r="71" spans="1:4" ht="16.5" customHeight="1" x14ac:dyDescent="0.2">
      <c r="A71" s="28" t="s">
        <v>24</v>
      </c>
      <c r="B71" s="90"/>
      <c r="C71" s="34">
        <v>200</v>
      </c>
      <c r="D71" s="19">
        <v>1000</v>
      </c>
    </row>
    <row r="72" spans="1:4" ht="15.75" customHeight="1" x14ac:dyDescent="0.2">
      <c r="A72" s="20" t="s">
        <v>344</v>
      </c>
      <c r="B72" s="21" t="s">
        <v>345</v>
      </c>
      <c r="C72" s="34"/>
      <c r="D72" s="19"/>
    </row>
    <row r="73" spans="1:4" ht="15.75" customHeight="1" x14ac:dyDescent="0.2">
      <c r="A73" s="28" t="s">
        <v>239</v>
      </c>
      <c r="B73" s="24"/>
      <c r="C73" s="34">
        <v>600</v>
      </c>
      <c r="D73" s="19">
        <v>12000</v>
      </c>
    </row>
    <row r="74" spans="1:4" ht="25.5" x14ac:dyDescent="0.2">
      <c r="A74" s="35" t="s">
        <v>301</v>
      </c>
      <c r="B74" s="17" t="s">
        <v>59</v>
      </c>
      <c r="C74" s="22"/>
      <c r="D74" s="15">
        <f>D75+D143+D156</f>
        <v>221525414.75</v>
      </c>
    </row>
    <row r="75" spans="1:4" ht="25.5" x14ac:dyDescent="0.2">
      <c r="A75" s="35" t="s">
        <v>289</v>
      </c>
      <c r="B75" s="37" t="s">
        <v>60</v>
      </c>
      <c r="C75" s="22"/>
      <c r="D75" s="15">
        <f>SUM(D78:D142)</f>
        <v>217639845.25</v>
      </c>
    </row>
    <row r="76" spans="1:4" x14ac:dyDescent="0.2">
      <c r="A76" s="84" t="s">
        <v>61</v>
      </c>
      <c r="B76" s="85" t="s">
        <v>62</v>
      </c>
      <c r="C76" s="22"/>
      <c r="D76" s="19"/>
    </row>
    <row r="77" spans="1:4" x14ac:dyDescent="0.2">
      <c r="A77" s="25" t="s">
        <v>63</v>
      </c>
      <c r="B77" s="21" t="s">
        <v>64</v>
      </c>
      <c r="C77" s="18"/>
      <c r="D77" s="19"/>
    </row>
    <row r="78" spans="1:4" x14ac:dyDescent="0.2">
      <c r="A78" s="28" t="s">
        <v>24</v>
      </c>
      <c r="B78" s="90"/>
      <c r="C78" s="22">
        <v>200</v>
      </c>
      <c r="D78" s="19">
        <v>34799.440000000002</v>
      </c>
    </row>
    <row r="79" spans="1:4" x14ac:dyDescent="0.2">
      <c r="A79" s="26" t="s">
        <v>17</v>
      </c>
      <c r="B79" s="24"/>
      <c r="C79" s="22">
        <v>300</v>
      </c>
      <c r="D79" s="19">
        <v>2633060.96</v>
      </c>
    </row>
    <row r="80" spans="1:4" x14ac:dyDescent="0.2">
      <c r="A80" s="89" t="s">
        <v>65</v>
      </c>
      <c r="B80" s="85" t="s">
        <v>66</v>
      </c>
      <c r="C80" s="18"/>
      <c r="D80" s="19"/>
    </row>
    <row r="81" spans="1:4" x14ac:dyDescent="0.2">
      <c r="A81" s="88" t="s">
        <v>67</v>
      </c>
      <c r="B81" s="90" t="s">
        <v>68</v>
      </c>
      <c r="C81" s="18"/>
      <c r="D81" s="19"/>
    </row>
    <row r="82" spans="1:4" x14ac:dyDescent="0.2">
      <c r="A82" s="28" t="s">
        <v>43</v>
      </c>
      <c r="B82" s="24"/>
      <c r="C82" s="22">
        <v>600</v>
      </c>
      <c r="D82" s="19">
        <v>96000</v>
      </c>
    </row>
    <row r="83" spans="1:4" x14ac:dyDescent="0.2">
      <c r="A83" s="89" t="s">
        <v>69</v>
      </c>
      <c r="B83" s="85" t="s">
        <v>70</v>
      </c>
      <c r="C83" s="22"/>
      <c r="D83" s="19"/>
    </row>
    <row r="84" spans="1:4" x14ac:dyDescent="0.2">
      <c r="A84" s="87" t="s">
        <v>67</v>
      </c>
      <c r="B84" s="90" t="s">
        <v>71</v>
      </c>
      <c r="C84" s="22"/>
      <c r="D84" s="19"/>
    </row>
    <row r="85" spans="1:4" x14ac:dyDescent="0.2">
      <c r="A85" s="28" t="s">
        <v>24</v>
      </c>
      <c r="B85" s="90"/>
      <c r="C85" s="22">
        <v>200</v>
      </c>
      <c r="D85" s="19">
        <v>2894.19</v>
      </c>
    </row>
    <row r="86" spans="1:4" x14ac:dyDescent="0.2">
      <c r="A86" s="26" t="s">
        <v>17</v>
      </c>
      <c r="B86" s="90"/>
      <c r="C86" s="22">
        <v>300</v>
      </c>
      <c r="D86" s="19">
        <v>221165.66</v>
      </c>
    </row>
    <row r="87" spans="1:4" ht="36" x14ac:dyDescent="0.2">
      <c r="A87" s="30" t="s">
        <v>72</v>
      </c>
      <c r="B87" s="31" t="s">
        <v>73</v>
      </c>
      <c r="C87" s="22"/>
      <c r="D87" s="19"/>
    </row>
    <row r="88" spans="1:4" x14ac:dyDescent="0.2">
      <c r="A88" s="26" t="s">
        <v>24</v>
      </c>
      <c r="B88" s="33"/>
      <c r="C88" s="22">
        <v>200</v>
      </c>
      <c r="D88" s="19">
        <v>5479.15</v>
      </c>
    </row>
    <row r="89" spans="1:4" x14ac:dyDescent="0.2">
      <c r="A89" s="26" t="s">
        <v>17</v>
      </c>
      <c r="B89" s="24"/>
      <c r="C89" s="22">
        <v>300</v>
      </c>
      <c r="D89" s="19">
        <v>398579.85</v>
      </c>
    </row>
    <row r="90" spans="1:4" ht="36" x14ac:dyDescent="0.2">
      <c r="A90" s="30" t="s">
        <v>74</v>
      </c>
      <c r="B90" s="31" t="s">
        <v>75</v>
      </c>
      <c r="C90" s="22"/>
      <c r="D90" s="19"/>
    </row>
    <row r="91" spans="1:4" x14ac:dyDescent="0.2">
      <c r="A91" s="26" t="s">
        <v>24</v>
      </c>
      <c r="B91" s="33"/>
      <c r="C91" s="22">
        <v>200</v>
      </c>
      <c r="D91" s="19">
        <v>35308.370000000003</v>
      </c>
    </row>
    <row r="92" spans="1:4" x14ac:dyDescent="0.2">
      <c r="A92" s="26" t="s">
        <v>17</v>
      </c>
      <c r="B92" s="24"/>
      <c r="C92" s="22">
        <v>300</v>
      </c>
      <c r="D92" s="19">
        <v>2716028.16</v>
      </c>
    </row>
    <row r="93" spans="1:4" ht="24" x14ac:dyDescent="0.2">
      <c r="A93" s="30" t="s">
        <v>76</v>
      </c>
      <c r="B93" s="31" t="s">
        <v>77</v>
      </c>
      <c r="C93" s="22"/>
      <c r="D93" s="19"/>
    </row>
    <row r="94" spans="1:4" x14ac:dyDescent="0.2">
      <c r="A94" s="26" t="s">
        <v>24</v>
      </c>
      <c r="B94" s="33"/>
      <c r="C94" s="22">
        <v>200</v>
      </c>
      <c r="D94" s="19">
        <v>238959.33</v>
      </c>
    </row>
    <row r="95" spans="1:4" x14ac:dyDescent="0.2">
      <c r="A95" s="26" t="s">
        <v>17</v>
      </c>
      <c r="B95" s="24"/>
      <c r="C95" s="22">
        <v>300</v>
      </c>
      <c r="D95" s="19">
        <v>17106424.949999999</v>
      </c>
    </row>
    <row r="96" spans="1:4" ht="36" x14ac:dyDescent="0.2">
      <c r="A96" s="30" t="s">
        <v>78</v>
      </c>
      <c r="B96" s="31" t="s">
        <v>79</v>
      </c>
      <c r="C96" s="22"/>
      <c r="D96" s="19"/>
    </row>
    <row r="97" spans="1:4" x14ac:dyDescent="0.2">
      <c r="A97" s="26" t="s">
        <v>17</v>
      </c>
      <c r="B97" s="24"/>
      <c r="C97" s="22">
        <v>300</v>
      </c>
      <c r="D97" s="19">
        <v>108163.9</v>
      </c>
    </row>
    <row r="98" spans="1:4" ht="36" x14ac:dyDescent="0.2">
      <c r="A98" s="30" t="s">
        <v>80</v>
      </c>
      <c r="B98" s="31" t="s">
        <v>81</v>
      </c>
      <c r="C98" s="22"/>
      <c r="D98" s="19"/>
    </row>
    <row r="99" spans="1:4" x14ac:dyDescent="0.2">
      <c r="A99" s="26" t="s">
        <v>24</v>
      </c>
      <c r="B99" s="33"/>
      <c r="C99" s="22">
        <v>200</v>
      </c>
      <c r="D99" s="19">
        <v>822.61</v>
      </c>
    </row>
    <row r="100" spans="1:4" x14ac:dyDescent="0.2">
      <c r="A100" s="26" t="s">
        <v>17</v>
      </c>
      <c r="B100" s="24"/>
      <c r="C100" s="22">
        <v>300</v>
      </c>
      <c r="D100" s="19">
        <v>9815436.5899999999</v>
      </c>
    </row>
    <row r="101" spans="1:4" ht="36" x14ac:dyDescent="0.2">
      <c r="A101" s="30" t="s">
        <v>82</v>
      </c>
      <c r="B101" s="31" t="s">
        <v>83</v>
      </c>
      <c r="C101" s="22"/>
      <c r="D101" s="19"/>
    </row>
    <row r="102" spans="1:4" hidden="1" x14ac:dyDescent="0.2">
      <c r="A102" s="26" t="s">
        <v>24</v>
      </c>
      <c r="B102" s="31"/>
      <c r="C102" s="22">
        <v>200</v>
      </c>
      <c r="D102" s="19"/>
    </row>
    <row r="103" spans="1:4" x14ac:dyDescent="0.2">
      <c r="A103" s="26" t="s">
        <v>17</v>
      </c>
      <c r="B103" s="24"/>
      <c r="C103" s="22">
        <v>300</v>
      </c>
      <c r="D103" s="19">
        <v>855249.86</v>
      </c>
    </row>
    <row r="104" spans="1:4" x14ac:dyDescent="0.2">
      <c r="A104" s="30" t="s">
        <v>84</v>
      </c>
      <c r="B104" s="31" t="s">
        <v>85</v>
      </c>
      <c r="C104" s="22"/>
      <c r="D104" s="19"/>
    </row>
    <row r="105" spans="1:4" x14ac:dyDescent="0.2">
      <c r="A105" s="26" t="s">
        <v>24</v>
      </c>
      <c r="B105" s="33"/>
      <c r="C105" s="22">
        <v>200</v>
      </c>
      <c r="D105" s="19">
        <v>82521.59</v>
      </c>
    </row>
    <row r="106" spans="1:4" x14ac:dyDescent="0.2">
      <c r="A106" s="26" t="s">
        <v>17</v>
      </c>
      <c r="B106" s="24"/>
      <c r="C106" s="22">
        <v>300</v>
      </c>
      <c r="D106" s="19">
        <v>4523215.3499999996</v>
      </c>
    </row>
    <row r="107" spans="1:4" ht="24" x14ac:dyDescent="0.2">
      <c r="A107" s="30" t="s">
        <v>86</v>
      </c>
      <c r="B107" s="31" t="s">
        <v>87</v>
      </c>
      <c r="C107" s="22"/>
      <c r="D107" s="19"/>
    </row>
    <row r="108" spans="1:4" x14ac:dyDescent="0.2">
      <c r="A108" s="26" t="s">
        <v>24</v>
      </c>
      <c r="B108" s="33"/>
      <c r="C108" s="22">
        <v>200</v>
      </c>
      <c r="D108" s="19">
        <v>318735.12</v>
      </c>
    </row>
    <row r="109" spans="1:4" x14ac:dyDescent="0.2">
      <c r="A109" s="26" t="s">
        <v>17</v>
      </c>
      <c r="B109" s="24"/>
      <c r="C109" s="22">
        <v>300</v>
      </c>
      <c r="D109" s="19">
        <v>20452993</v>
      </c>
    </row>
    <row r="110" spans="1:4" ht="24" x14ac:dyDescent="0.2">
      <c r="A110" s="30" t="s">
        <v>259</v>
      </c>
      <c r="B110" s="31" t="s">
        <v>88</v>
      </c>
      <c r="C110" s="22"/>
      <c r="D110" s="19"/>
    </row>
    <row r="111" spans="1:4" x14ac:dyDescent="0.2">
      <c r="A111" s="26" t="s">
        <v>24</v>
      </c>
      <c r="B111" s="33"/>
      <c r="C111" s="22">
        <v>200</v>
      </c>
      <c r="D111" s="19">
        <v>588033.80000000005</v>
      </c>
    </row>
    <row r="112" spans="1:4" x14ac:dyDescent="0.2">
      <c r="A112" s="26" t="s">
        <v>17</v>
      </c>
      <c r="B112" s="24"/>
      <c r="C112" s="22">
        <v>300</v>
      </c>
      <c r="D112" s="19">
        <v>37966438.5</v>
      </c>
    </row>
    <row r="113" spans="1:4" x14ac:dyDescent="0.2">
      <c r="A113" s="30" t="s">
        <v>89</v>
      </c>
      <c r="B113" s="31" t="s">
        <v>90</v>
      </c>
      <c r="C113" s="22"/>
      <c r="D113" s="19"/>
    </row>
    <row r="114" spans="1:4" x14ac:dyDescent="0.2">
      <c r="A114" s="26" t="s">
        <v>24</v>
      </c>
      <c r="B114" s="33"/>
      <c r="C114" s="22">
        <v>200</v>
      </c>
      <c r="D114" s="19">
        <v>126286.71</v>
      </c>
    </row>
    <row r="115" spans="1:4" x14ac:dyDescent="0.2">
      <c r="A115" s="26" t="s">
        <v>17</v>
      </c>
      <c r="B115" s="24"/>
      <c r="C115" s="22">
        <v>300</v>
      </c>
      <c r="D115" s="19">
        <v>9175249.2699999996</v>
      </c>
    </row>
    <row r="116" spans="1:4" ht="24" x14ac:dyDescent="0.2">
      <c r="A116" s="30" t="s">
        <v>91</v>
      </c>
      <c r="B116" s="31" t="s">
        <v>92</v>
      </c>
      <c r="C116" s="22"/>
      <c r="D116" s="19"/>
    </row>
    <row r="117" spans="1:4" ht="36" x14ac:dyDescent="0.2">
      <c r="A117" s="28" t="s">
        <v>23</v>
      </c>
      <c r="B117" s="33"/>
      <c r="C117" s="22">
        <v>100</v>
      </c>
      <c r="D117" s="19">
        <v>7521836.5099999998</v>
      </c>
    </row>
    <row r="118" spans="1:4" x14ac:dyDescent="0.2">
      <c r="A118" s="26" t="s">
        <v>24</v>
      </c>
      <c r="B118" s="24"/>
      <c r="C118" s="22">
        <v>200</v>
      </c>
      <c r="D118" s="19">
        <v>763032.19</v>
      </c>
    </row>
    <row r="119" spans="1:4" x14ac:dyDescent="0.2">
      <c r="A119" s="26" t="s">
        <v>17</v>
      </c>
      <c r="B119" s="24"/>
      <c r="C119" s="22">
        <v>300</v>
      </c>
      <c r="D119" s="19">
        <v>284448.59000000003</v>
      </c>
    </row>
    <row r="120" spans="1:4" x14ac:dyDescent="0.2">
      <c r="A120" s="26" t="s">
        <v>25</v>
      </c>
      <c r="B120" s="24"/>
      <c r="C120" s="22">
        <v>800</v>
      </c>
      <c r="D120" s="19">
        <v>8286</v>
      </c>
    </row>
    <row r="121" spans="1:4" ht="24" x14ac:dyDescent="0.2">
      <c r="A121" s="30" t="s">
        <v>93</v>
      </c>
      <c r="B121" s="31" t="s">
        <v>94</v>
      </c>
      <c r="C121" s="22"/>
      <c r="D121" s="19"/>
    </row>
    <row r="122" spans="1:4" x14ac:dyDescent="0.2">
      <c r="A122" s="26" t="s">
        <v>24</v>
      </c>
      <c r="B122" s="31"/>
      <c r="C122" s="22">
        <v>200</v>
      </c>
      <c r="D122" s="19">
        <v>1399.91</v>
      </c>
    </row>
    <row r="123" spans="1:4" x14ac:dyDescent="0.2">
      <c r="A123" s="26" t="s">
        <v>17</v>
      </c>
      <c r="B123" s="24"/>
      <c r="C123" s="22">
        <v>300</v>
      </c>
      <c r="D123" s="19">
        <v>14032547</v>
      </c>
    </row>
    <row r="124" spans="1:4" ht="24" x14ac:dyDescent="0.2">
      <c r="A124" s="30" t="s">
        <v>234</v>
      </c>
      <c r="B124" s="31" t="s">
        <v>313</v>
      </c>
      <c r="C124" s="22"/>
      <c r="D124" s="19"/>
    </row>
    <row r="125" spans="1:4" x14ac:dyDescent="0.2">
      <c r="A125" s="26" t="s">
        <v>17</v>
      </c>
      <c r="B125" s="24"/>
      <c r="C125" s="22">
        <v>300</v>
      </c>
      <c r="D125" s="19">
        <v>21851725</v>
      </c>
    </row>
    <row r="126" spans="1:4" ht="36" x14ac:dyDescent="0.2">
      <c r="A126" s="30" t="s">
        <v>260</v>
      </c>
      <c r="B126" s="44" t="s">
        <v>235</v>
      </c>
      <c r="C126" s="22"/>
      <c r="D126" s="19"/>
    </row>
    <row r="127" spans="1:4" x14ac:dyDescent="0.2">
      <c r="A127" s="26" t="s">
        <v>24</v>
      </c>
      <c r="B127" s="24"/>
      <c r="C127" s="22">
        <v>200</v>
      </c>
      <c r="D127" s="19">
        <v>289282.06</v>
      </c>
    </row>
    <row r="128" spans="1:4" ht="36" x14ac:dyDescent="0.2">
      <c r="A128" s="30" t="s">
        <v>95</v>
      </c>
      <c r="B128" s="31" t="s">
        <v>96</v>
      </c>
      <c r="C128" s="22"/>
      <c r="D128" s="19"/>
    </row>
    <row r="129" spans="1:4" x14ac:dyDescent="0.2">
      <c r="A129" s="28" t="s">
        <v>43</v>
      </c>
      <c r="B129" s="24"/>
      <c r="C129" s="22">
        <v>600</v>
      </c>
      <c r="D129" s="19">
        <v>54350000</v>
      </c>
    </row>
    <row r="130" spans="1:4" x14ac:dyDescent="0.2">
      <c r="A130" s="30" t="s">
        <v>97</v>
      </c>
      <c r="B130" s="31" t="s">
        <v>98</v>
      </c>
      <c r="C130" s="22"/>
      <c r="D130" s="19"/>
    </row>
    <row r="131" spans="1:4" x14ac:dyDescent="0.2">
      <c r="A131" s="26" t="s">
        <v>24</v>
      </c>
      <c r="B131" s="49"/>
      <c r="C131" s="42">
        <v>200</v>
      </c>
      <c r="D131" s="19">
        <v>32097.37</v>
      </c>
    </row>
    <row r="132" spans="1:4" x14ac:dyDescent="0.2">
      <c r="A132" s="26" t="s">
        <v>17</v>
      </c>
      <c r="B132" s="49"/>
      <c r="C132" s="42">
        <v>300</v>
      </c>
      <c r="D132" s="19">
        <v>2260286.2000000002</v>
      </c>
    </row>
    <row r="133" spans="1:4" ht="24" x14ac:dyDescent="0.2">
      <c r="A133" s="30" t="s">
        <v>99</v>
      </c>
      <c r="B133" s="31" t="s">
        <v>100</v>
      </c>
      <c r="C133" s="50"/>
      <c r="D133" s="19"/>
    </row>
    <row r="134" spans="1:4" x14ac:dyDescent="0.2">
      <c r="A134" s="26" t="s">
        <v>17</v>
      </c>
      <c r="B134" s="49"/>
      <c r="C134" s="42">
        <v>300</v>
      </c>
      <c r="D134" s="19">
        <v>11055</v>
      </c>
    </row>
    <row r="135" spans="1:4" ht="24" x14ac:dyDescent="0.2">
      <c r="A135" s="25" t="s">
        <v>284</v>
      </c>
      <c r="B135" s="51" t="s">
        <v>285</v>
      </c>
      <c r="C135" s="42"/>
      <c r="D135" s="19"/>
    </row>
    <row r="136" spans="1:4" x14ac:dyDescent="0.2">
      <c r="A136" s="26" t="s">
        <v>17</v>
      </c>
      <c r="B136" s="49"/>
      <c r="C136" s="42">
        <v>300</v>
      </c>
      <c r="D136" s="19">
        <v>1052</v>
      </c>
    </row>
    <row r="137" spans="1:4" ht="24" x14ac:dyDescent="0.2">
      <c r="A137" s="25" t="s">
        <v>261</v>
      </c>
      <c r="B137" s="51" t="s">
        <v>270</v>
      </c>
      <c r="C137" s="42"/>
      <c r="D137" s="19"/>
    </row>
    <row r="138" spans="1:4" x14ac:dyDescent="0.2">
      <c r="A138" s="26" t="s">
        <v>24</v>
      </c>
      <c r="B138" s="60"/>
      <c r="C138" s="42">
        <v>200</v>
      </c>
      <c r="D138" s="19">
        <v>11003.85</v>
      </c>
    </row>
    <row r="139" spans="1:4" ht="24" x14ac:dyDescent="0.2">
      <c r="A139" s="25" t="s">
        <v>269</v>
      </c>
      <c r="B139" s="51" t="s">
        <v>314</v>
      </c>
      <c r="C139" s="42"/>
      <c r="D139" s="19"/>
    </row>
    <row r="140" spans="1:4" x14ac:dyDescent="0.2">
      <c r="A140" s="26" t="s">
        <v>17</v>
      </c>
      <c r="B140" s="60"/>
      <c r="C140" s="42">
        <v>300</v>
      </c>
      <c r="D140" s="19">
        <v>8036190.4900000002</v>
      </c>
    </row>
    <row r="141" spans="1:4" ht="24" x14ac:dyDescent="0.2">
      <c r="A141" s="25" t="s">
        <v>101</v>
      </c>
      <c r="B141" s="51" t="s">
        <v>254</v>
      </c>
      <c r="C141" s="42"/>
      <c r="D141" s="19"/>
    </row>
    <row r="142" spans="1:4" x14ac:dyDescent="0.2">
      <c r="A142" s="26" t="s">
        <v>17</v>
      </c>
      <c r="B142" s="49"/>
      <c r="C142" s="42">
        <v>300</v>
      </c>
      <c r="D142" s="19">
        <v>683756.72</v>
      </c>
    </row>
    <row r="143" spans="1:4" ht="25.5" x14ac:dyDescent="0.2">
      <c r="A143" s="66" t="s">
        <v>290</v>
      </c>
      <c r="B143" s="37" t="s">
        <v>102</v>
      </c>
      <c r="C143" s="22"/>
      <c r="D143" s="15">
        <f>SUM(D145:D154)</f>
        <v>3685569.5</v>
      </c>
    </row>
    <row r="144" spans="1:4" x14ac:dyDescent="0.2">
      <c r="A144" s="20" t="s">
        <v>104</v>
      </c>
      <c r="B144" s="85" t="s">
        <v>240</v>
      </c>
      <c r="C144" s="34"/>
      <c r="D144" s="19"/>
    </row>
    <row r="145" spans="1:4" ht="19.5" customHeight="1" x14ac:dyDescent="0.2">
      <c r="A145" s="84" t="s">
        <v>103</v>
      </c>
      <c r="B145" s="90" t="s">
        <v>229</v>
      </c>
      <c r="C145" s="34"/>
      <c r="D145" s="19"/>
    </row>
    <row r="146" spans="1:4" ht="18.75" customHeight="1" x14ac:dyDescent="0.2">
      <c r="A146" s="26" t="s">
        <v>17</v>
      </c>
      <c r="B146" s="39"/>
      <c r="C146" s="40">
        <v>600</v>
      </c>
      <c r="D146" s="19">
        <v>147777</v>
      </c>
    </row>
    <row r="147" spans="1:4" ht="24" x14ac:dyDescent="0.2">
      <c r="A147" s="30" t="s">
        <v>105</v>
      </c>
      <c r="B147" s="31" t="s">
        <v>106</v>
      </c>
      <c r="C147" s="40"/>
      <c r="D147" s="19"/>
    </row>
    <row r="148" spans="1:4" x14ac:dyDescent="0.2">
      <c r="A148" s="28" t="s">
        <v>43</v>
      </c>
      <c r="B148" s="39"/>
      <c r="C148" s="40">
        <v>600</v>
      </c>
      <c r="D148" s="19">
        <v>742801.5</v>
      </c>
    </row>
    <row r="149" spans="1:4" ht="24" x14ac:dyDescent="0.2">
      <c r="A149" s="30" t="s">
        <v>107</v>
      </c>
      <c r="B149" s="31" t="s">
        <v>108</v>
      </c>
      <c r="C149" s="40"/>
      <c r="D149" s="19"/>
    </row>
    <row r="150" spans="1:4" x14ac:dyDescent="0.2">
      <c r="A150" s="28" t="s">
        <v>43</v>
      </c>
      <c r="B150" s="39"/>
      <c r="C150" s="40">
        <v>600</v>
      </c>
      <c r="D150" s="19">
        <v>1502152</v>
      </c>
    </row>
    <row r="151" spans="1:4" ht="24" x14ac:dyDescent="0.2">
      <c r="A151" s="30" t="s">
        <v>109</v>
      </c>
      <c r="B151" s="31" t="s">
        <v>110</v>
      </c>
      <c r="C151" s="40"/>
      <c r="D151" s="19"/>
    </row>
    <row r="152" spans="1:4" x14ac:dyDescent="0.2">
      <c r="A152" s="28" t="s">
        <v>43</v>
      </c>
      <c r="B152" s="39"/>
      <c r="C152" s="40">
        <v>600</v>
      </c>
      <c r="D152" s="19">
        <v>1231459</v>
      </c>
    </row>
    <row r="153" spans="1:4" x14ac:dyDescent="0.2">
      <c r="A153" s="25" t="s">
        <v>111</v>
      </c>
      <c r="B153" s="39" t="s">
        <v>112</v>
      </c>
      <c r="C153" s="40"/>
      <c r="D153" s="19"/>
    </row>
    <row r="154" spans="1:4" x14ac:dyDescent="0.2">
      <c r="A154" s="28" t="s">
        <v>43</v>
      </c>
      <c r="B154" s="39"/>
      <c r="C154" s="40">
        <v>600</v>
      </c>
      <c r="D154" s="19">
        <v>61380</v>
      </c>
    </row>
    <row r="155" spans="1:4" x14ac:dyDescent="0.2">
      <c r="A155" s="28"/>
      <c r="B155" s="39"/>
      <c r="C155" s="40"/>
      <c r="D155" s="19"/>
    </row>
    <row r="156" spans="1:4" ht="25.5" x14ac:dyDescent="0.2">
      <c r="A156" s="91" t="s">
        <v>291</v>
      </c>
      <c r="B156" s="52" t="s">
        <v>113</v>
      </c>
      <c r="C156" s="22"/>
      <c r="D156" s="15">
        <f>D159</f>
        <v>200000</v>
      </c>
    </row>
    <row r="157" spans="1:4" x14ac:dyDescent="0.2">
      <c r="A157" s="84" t="s">
        <v>253</v>
      </c>
      <c r="B157" s="85" t="s">
        <v>114</v>
      </c>
      <c r="C157" s="34"/>
      <c r="D157" s="19"/>
    </row>
    <row r="158" spans="1:4" x14ac:dyDescent="0.2">
      <c r="A158" s="87" t="s">
        <v>357</v>
      </c>
      <c r="B158" s="90" t="s">
        <v>115</v>
      </c>
      <c r="C158" s="34"/>
      <c r="D158" s="19"/>
    </row>
    <row r="159" spans="1:4" x14ac:dyDescent="0.2">
      <c r="A159" s="28" t="s">
        <v>43</v>
      </c>
      <c r="B159" s="90"/>
      <c r="C159" s="34">
        <v>600</v>
      </c>
      <c r="D159" s="19">
        <v>200000</v>
      </c>
    </row>
    <row r="160" spans="1:4" ht="25.5" x14ac:dyDescent="0.2">
      <c r="A160" s="35" t="s">
        <v>302</v>
      </c>
      <c r="B160" s="17" t="s">
        <v>116</v>
      </c>
      <c r="C160" s="22"/>
      <c r="D160" s="15">
        <f>D161</f>
        <v>85588.19</v>
      </c>
    </row>
    <row r="161" spans="1:4" ht="38.25" x14ac:dyDescent="0.2">
      <c r="A161" s="66" t="s">
        <v>292</v>
      </c>
      <c r="B161" s="37" t="s">
        <v>118</v>
      </c>
      <c r="C161" s="22"/>
      <c r="D161" s="15">
        <f>D163+D165</f>
        <v>85588.19</v>
      </c>
    </row>
    <row r="162" spans="1:4" ht="24" x14ac:dyDescent="0.2">
      <c r="A162" s="84" t="s">
        <v>355</v>
      </c>
      <c r="B162" s="85" t="s">
        <v>119</v>
      </c>
      <c r="C162" s="18"/>
      <c r="D162" s="19"/>
    </row>
    <row r="163" spans="1:4" x14ac:dyDescent="0.2">
      <c r="A163" s="26" t="s">
        <v>17</v>
      </c>
      <c r="B163" s="24"/>
      <c r="C163" s="22">
        <v>300</v>
      </c>
      <c r="D163" s="19">
        <v>42794.12</v>
      </c>
    </row>
    <row r="164" spans="1:4" ht="24" x14ac:dyDescent="0.2">
      <c r="A164" s="25" t="s">
        <v>348</v>
      </c>
      <c r="B164" s="21" t="s">
        <v>359</v>
      </c>
      <c r="C164" s="22"/>
      <c r="D164" s="19"/>
    </row>
    <row r="165" spans="1:4" x14ac:dyDescent="0.2">
      <c r="A165" s="26" t="s">
        <v>17</v>
      </c>
      <c r="B165" s="24"/>
      <c r="C165" s="22">
        <v>300</v>
      </c>
      <c r="D165" s="19">
        <v>42794.07</v>
      </c>
    </row>
    <row r="166" spans="1:4" ht="25.5" x14ac:dyDescent="0.2">
      <c r="A166" s="35" t="s">
        <v>303</v>
      </c>
      <c r="B166" s="17" t="s">
        <v>120</v>
      </c>
      <c r="C166" s="22"/>
      <c r="D166" s="15">
        <f>D167+D171+D193</f>
        <v>38932230.920000002</v>
      </c>
    </row>
    <row r="167" spans="1:4" ht="25.5" x14ac:dyDescent="0.2">
      <c r="A167" s="43" t="s">
        <v>293</v>
      </c>
      <c r="B167" s="41" t="s">
        <v>121</v>
      </c>
      <c r="C167" s="42"/>
      <c r="D167" s="15">
        <f>SUM(D170:D170)</f>
        <v>1006247</v>
      </c>
    </row>
    <row r="168" spans="1:4" x14ac:dyDescent="0.2">
      <c r="A168" s="84" t="s">
        <v>122</v>
      </c>
      <c r="B168" s="85" t="s">
        <v>123</v>
      </c>
      <c r="C168" s="67"/>
      <c r="D168" s="19"/>
    </row>
    <row r="169" spans="1:4" x14ac:dyDescent="0.2">
      <c r="A169" s="87" t="s">
        <v>124</v>
      </c>
      <c r="B169" s="90" t="s">
        <v>125</v>
      </c>
      <c r="C169" s="67"/>
      <c r="D169" s="19"/>
    </row>
    <row r="170" spans="1:4" x14ac:dyDescent="0.2">
      <c r="A170" s="28" t="s">
        <v>239</v>
      </c>
      <c r="B170" s="24"/>
      <c r="C170" s="34">
        <v>600</v>
      </c>
      <c r="D170" s="19">
        <v>1006247</v>
      </c>
    </row>
    <row r="171" spans="1:4" ht="25.5" x14ac:dyDescent="0.2">
      <c r="A171" s="35" t="s">
        <v>294</v>
      </c>
      <c r="B171" s="17" t="s">
        <v>126</v>
      </c>
      <c r="C171" s="22"/>
      <c r="D171" s="15">
        <f>SUM(D172:D192)</f>
        <v>24978908.259999998</v>
      </c>
    </row>
    <row r="172" spans="1:4" x14ac:dyDescent="0.2">
      <c r="A172" s="84" t="s">
        <v>128</v>
      </c>
      <c r="B172" s="85" t="s">
        <v>129</v>
      </c>
      <c r="C172" s="46"/>
      <c r="D172" s="82"/>
    </row>
    <row r="173" spans="1:4" x14ac:dyDescent="0.2">
      <c r="A173" s="87" t="s">
        <v>130</v>
      </c>
      <c r="B173" s="90" t="s">
        <v>131</v>
      </c>
      <c r="C173" s="46"/>
      <c r="D173" s="82"/>
    </row>
    <row r="174" spans="1:4" x14ac:dyDescent="0.2">
      <c r="A174" s="28" t="s">
        <v>241</v>
      </c>
      <c r="B174" s="90"/>
      <c r="C174" s="34">
        <v>600</v>
      </c>
      <c r="D174" s="19">
        <v>3723201.17</v>
      </c>
    </row>
    <row r="175" spans="1:4" x14ac:dyDescent="0.2">
      <c r="A175" s="87" t="s">
        <v>127</v>
      </c>
      <c r="B175" s="90" t="s">
        <v>132</v>
      </c>
      <c r="C175" s="46"/>
      <c r="D175" s="82"/>
    </row>
    <row r="176" spans="1:4" x14ac:dyDescent="0.2">
      <c r="A176" s="28" t="s">
        <v>241</v>
      </c>
      <c r="B176" s="90"/>
      <c r="C176" s="34">
        <v>600</v>
      </c>
      <c r="D176" s="82">
        <v>74906.759999999995</v>
      </c>
    </row>
    <row r="177" spans="1:4" x14ac:dyDescent="0.2">
      <c r="A177" s="84" t="s">
        <v>133</v>
      </c>
      <c r="B177" s="85" t="s">
        <v>134</v>
      </c>
      <c r="C177" s="46"/>
      <c r="D177" s="82"/>
    </row>
    <row r="178" spans="1:4" ht="24" x14ac:dyDescent="0.2">
      <c r="A178" s="87" t="s">
        <v>135</v>
      </c>
      <c r="B178" s="90" t="s">
        <v>136</v>
      </c>
      <c r="C178" s="46"/>
      <c r="D178" s="82"/>
    </row>
    <row r="179" spans="1:4" x14ac:dyDescent="0.2">
      <c r="A179" s="28" t="s">
        <v>241</v>
      </c>
      <c r="B179" s="90"/>
      <c r="C179" s="34">
        <v>600</v>
      </c>
      <c r="D179" s="19">
        <v>5839585.5999999996</v>
      </c>
    </row>
    <row r="180" spans="1:4" x14ac:dyDescent="0.2">
      <c r="A180" s="84" t="s">
        <v>137</v>
      </c>
      <c r="B180" s="85" t="s">
        <v>138</v>
      </c>
      <c r="C180" s="46"/>
      <c r="D180" s="82"/>
    </row>
    <row r="181" spans="1:4" x14ac:dyDescent="0.2">
      <c r="A181" s="84" t="s">
        <v>349</v>
      </c>
      <c r="B181" s="85" t="s">
        <v>351</v>
      </c>
      <c r="C181" s="46"/>
      <c r="D181" s="82"/>
    </row>
    <row r="182" spans="1:4" x14ac:dyDescent="0.2">
      <c r="A182" s="28" t="s">
        <v>241</v>
      </c>
      <c r="B182" s="90"/>
      <c r="C182" s="34">
        <v>600</v>
      </c>
      <c r="D182" s="82">
        <v>265131.26</v>
      </c>
    </row>
    <row r="183" spans="1:4" x14ac:dyDescent="0.2">
      <c r="A183" s="87" t="s">
        <v>139</v>
      </c>
      <c r="B183" s="92" t="s">
        <v>140</v>
      </c>
      <c r="C183" s="46"/>
      <c r="D183" s="82"/>
    </row>
    <row r="184" spans="1:4" x14ac:dyDescent="0.2">
      <c r="A184" s="28" t="s">
        <v>241</v>
      </c>
      <c r="B184" s="90"/>
      <c r="C184" s="34">
        <v>600</v>
      </c>
      <c r="D184" s="19">
        <v>9722934.3399999999</v>
      </c>
    </row>
    <row r="185" spans="1:4" x14ac:dyDescent="0.2">
      <c r="A185" s="84" t="s">
        <v>141</v>
      </c>
      <c r="B185" s="85" t="s">
        <v>142</v>
      </c>
      <c r="C185" s="46"/>
      <c r="D185" s="82"/>
    </row>
    <row r="186" spans="1:4" x14ac:dyDescent="0.2">
      <c r="A186" s="87" t="s">
        <v>256</v>
      </c>
      <c r="B186" s="90" t="s">
        <v>143</v>
      </c>
      <c r="C186" s="34"/>
      <c r="D186" s="82"/>
    </row>
    <row r="187" spans="1:4" x14ac:dyDescent="0.2">
      <c r="A187" s="28" t="s">
        <v>239</v>
      </c>
      <c r="B187" s="90"/>
      <c r="C187" s="34">
        <v>600</v>
      </c>
      <c r="D187" s="82">
        <v>273100</v>
      </c>
    </row>
    <row r="188" spans="1:4" ht="24" x14ac:dyDescent="0.2">
      <c r="A188" s="20" t="s">
        <v>144</v>
      </c>
      <c r="B188" s="85" t="s">
        <v>145</v>
      </c>
      <c r="C188" s="34"/>
      <c r="D188" s="82"/>
    </row>
    <row r="189" spans="1:4" x14ac:dyDescent="0.2">
      <c r="A189" s="87" t="s">
        <v>127</v>
      </c>
      <c r="B189" s="90" t="s">
        <v>146</v>
      </c>
      <c r="C189" s="34"/>
      <c r="D189" s="82"/>
    </row>
    <row r="190" spans="1:4" x14ac:dyDescent="0.2">
      <c r="A190" s="28" t="s">
        <v>43</v>
      </c>
      <c r="B190" s="90"/>
      <c r="C190" s="34">
        <v>600</v>
      </c>
      <c r="D190" s="82">
        <v>32030</v>
      </c>
    </row>
    <row r="191" spans="1:4" x14ac:dyDescent="0.2">
      <c r="A191" s="25" t="s">
        <v>276</v>
      </c>
      <c r="B191" s="85" t="s">
        <v>277</v>
      </c>
      <c r="C191" s="34"/>
      <c r="D191" s="82"/>
    </row>
    <row r="192" spans="1:4" x14ac:dyDescent="0.2">
      <c r="A192" s="28" t="s">
        <v>43</v>
      </c>
      <c r="B192" s="90"/>
      <c r="C192" s="34">
        <v>600</v>
      </c>
      <c r="D192" s="82">
        <v>5048019.13</v>
      </c>
    </row>
    <row r="193" spans="1:4" ht="25.5" x14ac:dyDescent="0.2">
      <c r="A193" s="35" t="s">
        <v>328</v>
      </c>
      <c r="B193" s="17" t="s">
        <v>147</v>
      </c>
      <c r="C193" s="22"/>
      <c r="D193" s="15">
        <f>SUM(D196:D205)</f>
        <v>12947075.66</v>
      </c>
    </row>
    <row r="194" spans="1:4" x14ac:dyDescent="0.2">
      <c r="A194" s="20" t="s">
        <v>320</v>
      </c>
      <c r="B194" s="21" t="s">
        <v>319</v>
      </c>
      <c r="C194" s="34"/>
      <c r="D194" s="15"/>
    </row>
    <row r="195" spans="1:4" x14ac:dyDescent="0.2">
      <c r="A195" s="28" t="s">
        <v>149</v>
      </c>
      <c r="B195" s="24" t="s">
        <v>321</v>
      </c>
      <c r="C195" s="34"/>
      <c r="D195" s="15"/>
    </row>
    <row r="196" spans="1:4" x14ac:dyDescent="0.2">
      <c r="A196" s="28" t="s">
        <v>117</v>
      </c>
      <c r="B196" s="21"/>
      <c r="C196" s="34">
        <v>400</v>
      </c>
      <c r="D196" s="19">
        <v>145500</v>
      </c>
    </row>
    <row r="197" spans="1:4" x14ac:dyDescent="0.2">
      <c r="A197" s="28" t="s">
        <v>25</v>
      </c>
      <c r="B197" s="21"/>
      <c r="C197" s="34">
        <v>800</v>
      </c>
      <c r="D197" s="19">
        <v>50552.800000000003</v>
      </c>
    </row>
    <row r="198" spans="1:4" x14ac:dyDescent="0.2">
      <c r="A198" s="84" t="s">
        <v>262</v>
      </c>
      <c r="B198" s="93" t="s">
        <v>148</v>
      </c>
      <c r="C198" s="34"/>
      <c r="D198" s="82"/>
    </row>
    <row r="199" spans="1:4" x14ac:dyDescent="0.2">
      <c r="A199" s="28" t="s">
        <v>257</v>
      </c>
      <c r="B199" s="90" t="s">
        <v>151</v>
      </c>
      <c r="C199" s="34"/>
      <c r="D199" s="82"/>
    </row>
    <row r="200" spans="1:4" x14ac:dyDescent="0.2">
      <c r="A200" s="28" t="s">
        <v>239</v>
      </c>
      <c r="B200" s="45"/>
      <c r="C200" s="34">
        <v>600</v>
      </c>
      <c r="D200" s="82">
        <v>11448978.859999999</v>
      </c>
    </row>
    <row r="201" spans="1:4" x14ac:dyDescent="0.2">
      <c r="A201" s="87" t="s">
        <v>149</v>
      </c>
      <c r="B201" s="94" t="s">
        <v>150</v>
      </c>
      <c r="C201" s="34"/>
      <c r="D201" s="82"/>
    </row>
    <row r="202" spans="1:4" x14ac:dyDescent="0.2">
      <c r="A202" s="28" t="s">
        <v>239</v>
      </c>
      <c r="B202" s="94"/>
      <c r="C202" s="34">
        <v>600</v>
      </c>
      <c r="D202" s="82">
        <v>1078000</v>
      </c>
    </row>
    <row r="203" spans="1:4" ht="24" x14ac:dyDescent="0.2">
      <c r="A203" s="84" t="s">
        <v>152</v>
      </c>
      <c r="B203" s="93" t="s">
        <v>153</v>
      </c>
      <c r="C203" s="34"/>
      <c r="D203" s="82"/>
    </row>
    <row r="204" spans="1:4" x14ac:dyDescent="0.2">
      <c r="A204" s="87" t="s">
        <v>149</v>
      </c>
      <c r="B204" s="94" t="s">
        <v>154</v>
      </c>
      <c r="C204" s="34"/>
      <c r="D204" s="82"/>
    </row>
    <row r="205" spans="1:4" x14ac:dyDescent="0.2">
      <c r="A205" s="28" t="s">
        <v>241</v>
      </c>
      <c r="B205" s="45"/>
      <c r="C205" s="34">
        <v>600</v>
      </c>
      <c r="D205" s="82">
        <v>224044</v>
      </c>
    </row>
    <row r="206" spans="1:4" ht="25.5" x14ac:dyDescent="0.2">
      <c r="A206" s="35" t="s">
        <v>304</v>
      </c>
      <c r="B206" s="17" t="s">
        <v>155</v>
      </c>
      <c r="C206" s="22"/>
      <c r="D206" s="15">
        <f>D207</f>
        <v>51552012.539999999</v>
      </c>
    </row>
    <row r="207" spans="1:4" ht="25.5" x14ac:dyDescent="0.2">
      <c r="A207" s="43" t="s">
        <v>295</v>
      </c>
      <c r="B207" s="41" t="s">
        <v>156</v>
      </c>
      <c r="C207" s="59"/>
      <c r="D207" s="15">
        <f>SUM(D209:D218)</f>
        <v>51552012.539999999</v>
      </c>
    </row>
    <row r="208" spans="1:4" x14ac:dyDescent="0.2">
      <c r="A208" s="77" t="s">
        <v>331</v>
      </c>
      <c r="B208" s="51" t="s">
        <v>332</v>
      </c>
      <c r="C208" s="59"/>
      <c r="D208" s="15"/>
    </row>
    <row r="209" spans="1:4" x14ac:dyDescent="0.2">
      <c r="A209" s="80" t="s">
        <v>346</v>
      </c>
      <c r="B209" s="51" t="s">
        <v>347</v>
      </c>
      <c r="C209" s="59"/>
      <c r="D209" s="19"/>
    </row>
    <row r="210" spans="1:4" x14ac:dyDescent="0.2">
      <c r="A210" s="26" t="s">
        <v>117</v>
      </c>
      <c r="B210" s="51"/>
      <c r="C210" s="59">
        <v>400</v>
      </c>
      <c r="D210" s="19">
        <v>260624.1</v>
      </c>
    </row>
    <row r="211" spans="1:4" x14ac:dyDescent="0.2">
      <c r="A211" s="84" t="s">
        <v>158</v>
      </c>
      <c r="B211" s="85" t="s">
        <v>159</v>
      </c>
      <c r="C211" s="22"/>
      <c r="D211" s="19"/>
    </row>
    <row r="212" spans="1:4" x14ac:dyDescent="0.2">
      <c r="A212" s="87" t="s">
        <v>157</v>
      </c>
      <c r="B212" s="90" t="s">
        <v>160</v>
      </c>
      <c r="C212" s="22"/>
      <c r="D212" s="19"/>
    </row>
    <row r="213" spans="1:4" x14ac:dyDescent="0.2">
      <c r="A213" s="26" t="s">
        <v>24</v>
      </c>
      <c r="B213" s="21"/>
      <c r="C213" s="34">
        <v>200</v>
      </c>
      <c r="D213" s="19">
        <v>99900</v>
      </c>
    </row>
    <row r="214" spans="1:4" x14ac:dyDescent="0.2">
      <c r="A214" s="28" t="s">
        <v>25</v>
      </c>
      <c r="B214" s="21"/>
      <c r="C214" s="34">
        <v>800</v>
      </c>
      <c r="D214" s="19">
        <v>9441.32</v>
      </c>
    </row>
    <row r="215" spans="1:4" x14ac:dyDescent="0.2">
      <c r="A215" s="20" t="s">
        <v>341</v>
      </c>
      <c r="B215" s="21" t="s">
        <v>361</v>
      </c>
      <c r="C215" s="34"/>
      <c r="D215" s="19"/>
    </row>
    <row r="216" spans="1:4" x14ac:dyDescent="0.2">
      <c r="A216" s="28" t="s">
        <v>117</v>
      </c>
      <c r="B216" s="21"/>
      <c r="C216" s="34">
        <v>400</v>
      </c>
      <c r="D216" s="19">
        <v>42328916.369999997</v>
      </c>
    </row>
    <row r="217" spans="1:4" x14ac:dyDescent="0.2">
      <c r="A217" s="25" t="s">
        <v>362</v>
      </c>
      <c r="B217" s="21" t="s">
        <v>363</v>
      </c>
      <c r="C217" s="34"/>
      <c r="D217" s="19"/>
    </row>
    <row r="218" spans="1:4" x14ac:dyDescent="0.2">
      <c r="A218" s="28" t="s">
        <v>117</v>
      </c>
      <c r="B218" s="21"/>
      <c r="C218" s="34">
        <v>400</v>
      </c>
      <c r="D218" s="19">
        <v>8853130.75</v>
      </c>
    </row>
    <row r="219" spans="1:4" ht="25.5" x14ac:dyDescent="0.2">
      <c r="A219" s="35" t="s">
        <v>305</v>
      </c>
      <c r="B219" s="17" t="s">
        <v>161</v>
      </c>
      <c r="C219" s="22"/>
      <c r="D219" s="15">
        <f>D220</f>
        <v>67081772.100000001</v>
      </c>
    </row>
    <row r="220" spans="1:4" ht="25.5" x14ac:dyDescent="0.2">
      <c r="A220" s="35" t="s">
        <v>296</v>
      </c>
      <c r="B220" s="17" t="s">
        <v>162</v>
      </c>
      <c r="C220" s="22"/>
      <c r="D220" s="15">
        <f>SUM(D223:D228)</f>
        <v>67081772.100000001</v>
      </c>
    </row>
    <row r="221" spans="1:4" x14ac:dyDescent="0.2">
      <c r="A221" s="84" t="s">
        <v>356</v>
      </c>
      <c r="B221" s="85" t="s">
        <v>163</v>
      </c>
      <c r="C221" s="46"/>
      <c r="D221" s="19"/>
    </row>
    <row r="222" spans="1:4" x14ac:dyDescent="0.2">
      <c r="A222" s="87" t="s">
        <v>164</v>
      </c>
      <c r="B222" s="90" t="s">
        <v>165</v>
      </c>
      <c r="C222" s="46"/>
      <c r="D222" s="19"/>
    </row>
    <row r="223" spans="1:4" x14ac:dyDescent="0.2">
      <c r="A223" s="26" t="s">
        <v>24</v>
      </c>
      <c r="B223" s="21"/>
      <c r="C223" s="34">
        <v>200</v>
      </c>
      <c r="D223" s="19">
        <v>19814880.390000001</v>
      </c>
    </row>
    <row r="224" spans="1:4" x14ac:dyDescent="0.2">
      <c r="A224" s="28" t="s">
        <v>25</v>
      </c>
      <c r="B224" s="21"/>
      <c r="C224" s="34">
        <v>800</v>
      </c>
      <c r="D224" s="19">
        <v>10067.51</v>
      </c>
    </row>
    <row r="225" spans="1:4" ht="24" x14ac:dyDescent="0.2">
      <c r="A225" s="84" t="s">
        <v>333</v>
      </c>
      <c r="B225" s="94" t="s">
        <v>334</v>
      </c>
      <c r="C225" s="34"/>
      <c r="D225" s="19"/>
    </row>
    <row r="226" spans="1:4" x14ac:dyDescent="0.2">
      <c r="A226" s="28" t="s">
        <v>117</v>
      </c>
      <c r="B226" s="21"/>
      <c r="C226" s="34">
        <v>400</v>
      </c>
      <c r="D226" s="19">
        <v>9451364.8399999999</v>
      </c>
    </row>
    <row r="227" spans="1:4" ht="22.9" customHeight="1" x14ac:dyDescent="0.2">
      <c r="A227" s="25" t="s">
        <v>342</v>
      </c>
      <c r="B227" s="21" t="s">
        <v>343</v>
      </c>
      <c r="C227" s="22"/>
      <c r="D227" s="19"/>
    </row>
    <row r="228" spans="1:4" x14ac:dyDescent="0.2">
      <c r="A228" s="28" t="s">
        <v>117</v>
      </c>
      <c r="B228" s="21"/>
      <c r="C228" s="34">
        <v>400</v>
      </c>
      <c r="D228" s="19">
        <v>37805459.359999999</v>
      </c>
    </row>
    <row r="229" spans="1:4" ht="25.5" x14ac:dyDescent="0.2">
      <c r="A229" s="35" t="s">
        <v>306</v>
      </c>
      <c r="B229" s="17" t="s">
        <v>166</v>
      </c>
      <c r="C229" s="22"/>
      <c r="D229" s="15">
        <f>D230</f>
        <v>174407.4</v>
      </c>
    </row>
    <row r="230" spans="1:4" ht="24" x14ac:dyDescent="0.2">
      <c r="A230" s="36" t="s">
        <v>354</v>
      </c>
      <c r="B230" s="17" t="s">
        <v>167</v>
      </c>
      <c r="C230" s="22"/>
      <c r="D230" s="15">
        <f>SUM(D233:D241)</f>
        <v>174407.4</v>
      </c>
    </row>
    <row r="231" spans="1:4" x14ac:dyDescent="0.2">
      <c r="A231" s="84" t="s">
        <v>278</v>
      </c>
      <c r="B231" s="85" t="s">
        <v>279</v>
      </c>
      <c r="C231" s="46"/>
      <c r="D231" s="19"/>
    </row>
    <row r="232" spans="1:4" x14ac:dyDescent="0.2">
      <c r="A232" s="87" t="s">
        <v>168</v>
      </c>
      <c r="B232" s="90" t="s">
        <v>280</v>
      </c>
      <c r="C232" s="46"/>
      <c r="D232" s="19"/>
    </row>
    <row r="233" spans="1:4" x14ac:dyDescent="0.2">
      <c r="A233" s="26" t="s">
        <v>24</v>
      </c>
      <c r="B233" s="31"/>
      <c r="C233" s="22">
        <v>200</v>
      </c>
      <c r="D233" s="19">
        <v>1370.96</v>
      </c>
    </row>
    <row r="234" spans="1:4" x14ac:dyDescent="0.2">
      <c r="A234" s="28" t="s">
        <v>25</v>
      </c>
      <c r="B234" s="14"/>
      <c r="C234" s="60">
        <v>800</v>
      </c>
      <c r="D234" s="19">
        <v>3203.6</v>
      </c>
    </row>
    <row r="235" spans="1:4" x14ac:dyDescent="0.2">
      <c r="A235" s="20" t="s">
        <v>335</v>
      </c>
      <c r="B235" s="78" t="s">
        <v>336</v>
      </c>
      <c r="C235" s="42"/>
      <c r="D235" s="19"/>
    </row>
    <row r="236" spans="1:4" x14ac:dyDescent="0.2">
      <c r="A236" s="28" t="s">
        <v>168</v>
      </c>
      <c r="B236" s="79" t="s">
        <v>337</v>
      </c>
      <c r="C236" s="42"/>
      <c r="D236" s="19"/>
    </row>
    <row r="237" spans="1:4" x14ac:dyDescent="0.2">
      <c r="A237" s="28" t="s">
        <v>43</v>
      </c>
      <c r="B237" s="14"/>
      <c r="C237" s="60">
        <v>600</v>
      </c>
      <c r="D237" s="19">
        <v>154900</v>
      </c>
    </row>
    <row r="238" spans="1:4" x14ac:dyDescent="0.2">
      <c r="A238" s="20" t="s">
        <v>338</v>
      </c>
      <c r="B238" s="78" t="s">
        <v>339</v>
      </c>
      <c r="C238" s="60"/>
      <c r="D238" s="19"/>
    </row>
    <row r="239" spans="1:4" x14ac:dyDescent="0.2">
      <c r="A239" s="28" t="s">
        <v>168</v>
      </c>
      <c r="B239" s="79" t="s">
        <v>340</v>
      </c>
      <c r="C239" s="60"/>
      <c r="D239" s="19"/>
    </row>
    <row r="240" spans="1:4" x14ac:dyDescent="0.2">
      <c r="A240" s="26" t="s">
        <v>24</v>
      </c>
      <c r="B240" s="24"/>
      <c r="C240" s="22">
        <v>200</v>
      </c>
      <c r="D240" s="19">
        <v>12423.04</v>
      </c>
    </row>
    <row r="241" spans="1:4" x14ac:dyDescent="0.2">
      <c r="A241" s="28" t="s">
        <v>25</v>
      </c>
      <c r="B241" s="14"/>
      <c r="C241" s="60">
        <v>800</v>
      </c>
      <c r="D241" s="19">
        <v>2509.8000000000002</v>
      </c>
    </row>
    <row r="242" spans="1:4" ht="25.5" x14ac:dyDescent="0.2">
      <c r="A242" s="35" t="s">
        <v>307</v>
      </c>
      <c r="B242" s="17" t="s">
        <v>169</v>
      </c>
      <c r="C242" s="22"/>
      <c r="D242" s="15">
        <f>D243+D250</f>
        <v>31226061.600000001</v>
      </c>
    </row>
    <row r="243" spans="1:4" ht="18" customHeight="1" x14ac:dyDescent="0.2">
      <c r="A243" s="35" t="s">
        <v>245</v>
      </c>
      <c r="B243" s="17" t="s">
        <v>170</v>
      </c>
      <c r="C243" s="22"/>
      <c r="D243" s="15">
        <f>SUM(D244:D249)</f>
        <v>675883.59</v>
      </c>
    </row>
    <row r="244" spans="1:4" x14ac:dyDescent="0.2">
      <c r="A244" s="84" t="s">
        <v>171</v>
      </c>
      <c r="B244" s="85" t="s">
        <v>172</v>
      </c>
      <c r="C244" s="34"/>
      <c r="D244" s="19"/>
    </row>
    <row r="245" spans="1:4" x14ac:dyDescent="0.2">
      <c r="A245" s="87" t="s">
        <v>173</v>
      </c>
      <c r="B245" s="90" t="s">
        <v>174</v>
      </c>
      <c r="C245" s="34"/>
      <c r="D245" s="19"/>
    </row>
    <row r="246" spans="1:4" x14ac:dyDescent="0.2">
      <c r="A246" s="26" t="s">
        <v>24</v>
      </c>
      <c r="B246" s="21"/>
      <c r="C246" s="34">
        <v>200</v>
      </c>
      <c r="D246" s="19">
        <v>620470</v>
      </c>
    </row>
    <row r="247" spans="1:4" x14ac:dyDescent="0.2">
      <c r="A247" s="26" t="s">
        <v>25</v>
      </c>
      <c r="B247" s="21"/>
      <c r="C247" s="34">
        <v>800</v>
      </c>
      <c r="D247" s="19">
        <v>8100</v>
      </c>
    </row>
    <row r="248" spans="1:4" ht="36" x14ac:dyDescent="0.2">
      <c r="A248" s="25" t="s">
        <v>309</v>
      </c>
      <c r="B248" s="21" t="s">
        <v>310</v>
      </c>
      <c r="C248" s="34"/>
      <c r="D248" s="19"/>
    </row>
    <row r="249" spans="1:4" x14ac:dyDescent="0.2">
      <c r="A249" s="26" t="s">
        <v>24</v>
      </c>
      <c r="B249" s="21"/>
      <c r="C249" s="34">
        <v>200</v>
      </c>
      <c r="D249" s="19">
        <v>47313.59</v>
      </c>
    </row>
    <row r="250" spans="1:4" ht="25.5" x14ac:dyDescent="0.2">
      <c r="A250" s="66" t="s">
        <v>297</v>
      </c>
      <c r="B250" s="37" t="s">
        <v>175</v>
      </c>
      <c r="C250" s="34"/>
      <c r="D250" s="15">
        <f>SUM(D253:D264)</f>
        <v>30550178.010000002</v>
      </c>
    </row>
    <row r="251" spans="1:4" ht="24" x14ac:dyDescent="0.2">
      <c r="A251" s="25" t="s">
        <v>263</v>
      </c>
      <c r="B251" s="21" t="s">
        <v>176</v>
      </c>
      <c r="C251" s="34"/>
      <c r="D251" s="19"/>
    </row>
    <row r="252" spans="1:4" x14ac:dyDescent="0.2">
      <c r="A252" s="26" t="s">
        <v>177</v>
      </c>
      <c r="B252" s="24" t="s">
        <v>178</v>
      </c>
      <c r="C252" s="34"/>
      <c r="D252" s="19"/>
    </row>
    <row r="253" spans="1:4" x14ac:dyDescent="0.2">
      <c r="A253" s="26" t="s">
        <v>24</v>
      </c>
      <c r="B253" s="24"/>
      <c r="C253" s="22">
        <v>200</v>
      </c>
      <c r="D253" s="19">
        <v>243929.05</v>
      </c>
    </row>
    <row r="254" spans="1:4" x14ac:dyDescent="0.2">
      <c r="A254" s="28" t="s">
        <v>25</v>
      </c>
      <c r="B254" s="14"/>
      <c r="C254" s="60">
        <v>800</v>
      </c>
      <c r="D254" s="19">
        <v>3650.96</v>
      </c>
    </row>
    <row r="255" spans="1:4" x14ac:dyDescent="0.2">
      <c r="A255" s="25" t="s">
        <v>179</v>
      </c>
      <c r="B255" s="21" t="s">
        <v>246</v>
      </c>
      <c r="C255" s="34"/>
      <c r="D255" s="19"/>
    </row>
    <row r="256" spans="1:4" x14ac:dyDescent="0.2">
      <c r="A256" s="26" t="s">
        <v>177</v>
      </c>
      <c r="B256" s="24" t="s">
        <v>247</v>
      </c>
      <c r="C256" s="34"/>
      <c r="D256" s="19"/>
    </row>
    <row r="257" spans="1:4" x14ac:dyDescent="0.2">
      <c r="A257" s="26" t="s">
        <v>24</v>
      </c>
      <c r="B257" s="24"/>
      <c r="C257" s="22">
        <v>200</v>
      </c>
      <c r="D257" s="19">
        <v>229552</v>
      </c>
    </row>
    <row r="258" spans="1:4" x14ac:dyDescent="0.2">
      <c r="A258" s="25" t="s">
        <v>283</v>
      </c>
      <c r="B258" s="21" t="s">
        <v>271</v>
      </c>
      <c r="C258" s="22"/>
      <c r="D258" s="19"/>
    </row>
    <row r="259" spans="1:4" x14ac:dyDescent="0.2">
      <c r="A259" s="26" t="s">
        <v>177</v>
      </c>
      <c r="B259" s="24" t="s">
        <v>272</v>
      </c>
      <c r="C259" s="22"/>
      <c r="D259" s="19"/>
    </row>
    <row r="260" spans="1:4" x14ac:dyDescent="0.2">
      <c r="A260" s="26" t="s">
        <v>24</v>
      </c>
      <c r="B260" s="24"/>
      <c r="C260" s="22">
        <v>200</v>
      </c>
      <c r="D260" s="19">
        <v>33920</v>
      </c>
    </row>
    <row r="261" spans="1:4" x14ac:dyDescent="0.2">
      <c r="A261" s="71" t="s">
        <v>180</v>
      </c>
      <c r="B261" s="31" t="s">
        <v>181</v>
      </c>
      <c r="C261" s="22"/>
      <c r="D261" s="19"/>
    </row>
    <row r="262" spans="1:4" x14ac:dyDescent="0.2">
      <c r="A262" s="26" t="s">
        <v>24</v>
      </c>
      <c r="B262" s="12"/>
      <c r="C262" s="22">
        <v>200</v>
      </c>
      <c r="D262" s="19">
        <v>99126</v>
      </c>
    </row>
    <row r="263" spans="1:4" x14ac:dyDescent="0.2">
      <c r="A263" s="25" t="s">
        <v>324</v>
      </c>
      <c r="B263" s="21" t="s">
        <v>323</v>
      </c>
      <c r="C263" s="22"/>
      <c r="D263" s="19"/>
    </row>
    <row r="264" spans="1:4" x14ac:dyDescent="0.2">
      <c r="A264" s="26" t="s">
        <v>24</v>
      </c>
      <c r="B264" s="12"/>
      <c r="C264" s="22">
        <v>200</v>
      </c>
      <c r="D264" s="19">
        <v>29940000</v>
      </c>
    </row>
    <row r="265" spans="1:4" ht="25.5" x14ac:dyDescent="0.2">
      <c r="A265" s="35" t="s">
        <v>308</v>
      </c>
      <c r="B265" s="17" t="s">
        <v>182</v>
      </c>
      <c r="C265" s="22"/>
      <c r="D265" s="15">
        <f>D266+D269</f>
        <v>13391568.940000001</v>
      </c>
    </row>
    <row r="266" spans="1:4" ht="25.5" x14ac:dyDescent="0.2">
      <c r="A266" s="35" t="s">
        <v>298</v>
      </c>
      <c r="B266" s="17" t="s">
        <v>183</v>
      </c>
      <c r="C266" s="22"/>
      <c r="D266" s="15">
        <f>SUM(D268:D268)</f>
        <v>125896.5</v>
      </c>
    </row>
    <row r="267" spans="1:4" x14ac:dyDescent="0.2">
      <c r="A267" s="84" t="s">
        <v>281</v>
      </c>
      <c r="B267" s="85" t="s">
        <v>184</v>
      </c>
      <c r="C267" s="22"/>
      <c r="D267" s="19"/>
    </row>
    <row r="268" spans="1:4" x14ac:dyDescent="0.2">
      <c r="A268" s="28" t="s">
        <v>43</v>
      </c>
      <c r="B268" s="14"/>
      <c r="C268" s="60">
        <v>600</v>
      </c>
      <c r="D268" s="19">
        <v>125896.5</v>
      </c>
    </row>
    <row r="269" spans="1:4" ht="25.5" x14ac:dyDescent="0.2">
      <c r="A269" s="66" t="s">
        <v>248</v>
      </c>
      <c r="B269" s="17" t="s">
        <v>185</v>
      </c>
      <c r="C269" s="22"/>
      <c r="D269" s="15">
        <f>SUM(D271:D279)</f>
        <v>13265672.440000001</v>
      </c>
    </row>
    <row r="270" spans="1:4" x14ac:dyDescent="0.2">
      <c r="A270" s="84" t="s">
        <v>249</v>
      </c>
      <c r="B270" s="85" t="s">
        <v>186</v>
      </c>
      <c r="C270" s="34"/>
      <c r="D270" s="19"/>
    </row>
    <row r="271" spans="1:4" x14ac:dyDescent="0.2">
      <c r="A271" s="87" t="s">
        <v>187</v>
      </c>
      <c r="B271" s="90" t="s">
        <v>188</v>
      </c>
      <c r="C271" s="34"/>
      <c r="D271" s="19"/>
    </row>
    <row r="272" spans="1:4" ht="36" x14ac:dyDescent="0.2">
      <c r="A272" s="28" t="s">
        <v>23</v>
      </c>
      <c r="B272" s="90"/>
      <c r="C272" s="34">
        <v>100</v>
      </c>
      <c r="D272" s="19">
        <v>5093334.05</v>
      </c>
    </row>
    <row r="273" spans="1:4" x14ac:dyDescent="0.2">
      <c r="A273" s="26" t="s">
        <v>24</v>
      </c>
      <c r="B273" s="39"/>
      <c r="C273" s="22">
        <v>200</v>
      </c>
      <c r="D273" s="19">
        <v>2253496.2400000002</v>
      </c>
    </row>
    <row r="274" spans="1:4" x14ac:dyDescent="0.2">
      <c r="A274" s="26" t="s">
        <v>25</v>
      </c>
      <c r="B274" s="24"/>
      <c r="C274" s="34">
        <v>800</v>
      </c>
      <c r="D274" s="19">
        <v>24500</v>
      </c>
    </row>
    <row r="275" spans="1:4" x14ac:dyDescent="0.2">
      <c r="A275" s="84" t="s">
        <v>189</v>
      </c>
      <c r="B275" s="85" t="s">
        <v>273</v>
      </c>
      <c r="C275" s="34"/>
      <c r="D275" s="19"/>
    </row>
    <row r="276" spans="1:4" x14ac:dyDescent="0.2">
      <c r="A276" s="87" t="s">
        <v>190</v>
      </c>
      <c r="B276" s="90" t="s">
        <v>274</v>
      </c>
      <c r="C276" s="34"/>
      <c r="D276" s="19"/>
    </row>
    <row r="277" spans="1:4" ht="36" x14ac:dyDescent="0.2">
      <c r="A277" s="28" t="s">
        <v>23</v>
      </c>
      <c r="B277" s="24"/>
      <c r="C277" s="22">
        <v>100</v>
      </c>
      <c r="D277" s="19">
        <v>3553554.2</v>
      </c>
    </row>
    <row r="278" spans="1:4" x14ac:dyDescent="0.2">
      <c r="A278" s="26" t="s">
        <v>24</v>
      </c>
      <c r="B278" s="39"/>
      <c r="C278" s="22">
        <v>200</v>
      </c>
      <c r="D278" s="19">
        <v>2304672.31</v>
      </c>
    </row>
    <row r="279" spans="1:4" x14ac:dyDescent="0.2">
      <c r="A279" s="26" t="s">
        <v>25</v>
      </c>
      <c r="B279" s="39"/>
      <c r="C279" s="34">
        <v>800</v>
      </c>
      <c r="D279" s="19">
        <v>36115.64</v>
      </c>
    </row>
    <row r="280" spans="1:4" ht="25.5" x14ac:dyDescent="0.2">
      <c r="A280" s="35" t="s">
        <v>299</v>
      </c>
      <c r="B280" s="17" t="s">
        <v>191</v>
      </c>
      <c r="C280" s="22"/>
      <c r="D280" s="15">
        <f>SUM(D282:D304)</f>
        <v>50449127.399999999</v>
      </c>
    </row>
    <row r="281" spans="1:4" x14ac:dyDescent="0.2">
      <c r="A281" s="83" t="s">
        <v>352</v>
      </c>
      <c r="B281" s="12" t="s">
        <v>353</v>
      </c>
      <c r="C281" s="22"/>
      <c r="D281" s="15"/>
    </row>
    <row r="282" spans="1:4" x14ac:dyDescent="0.2">
      <c r="A282" s="26" t="s">
        <v>24</v>
      </c>
      <c r="B282" s="17"/>
      <c r="C282" s="22">
        <v>200</v>
      </c>
      <c r="D282" s="19">
        <v>4062.98</v>
      </c>
    </row>
    <row r="283" spans="1:4" x14ac:dyDescent="0.2">
      <c r="A283" s="26" t="s">
        <v>17</v>
      </c>
      <c r="B283" s="17"/>
      <c r="C283" s="22">
        <v>300</v>
      </c>
      <c r="D283" s="19">
        <v>1551542.12</v>
      </c>
    </row>
    <row r="284" spans="1:4" x14ac:dyDescent="0.2">
      <c r="A284" s="84" t="s">
        <v>192</v>
      </c>
      <c r="B284" s="85" t="s">
        <v>193</v>
      </c>
      <c r="C284" s="18"/>
      <c r="D284" s="19"/>
    </row>
    <row r="285" spans="1:4" ht="36" x14ac:dyDescent="0.2">
      <c r="A285" s="28" t="s">
        <v>23</v>
      </c>
      <c r="B285" s="95"/>
      <c r="C285" s="22">
        <v>100</v>
      </c>
      <c r="D285" s="19">
        <v>3879.6</v>
      </c>
    </row>
    <row r="286" spans="1:4" x14ac:dyDescent="0.2">
      <c r="A286" s="26" t="s">
        <v>24</v>
      </c>
      <c r="B286" s="39"/>
      <c r="C286" s="22">
        <v>200</v>
      </c>
      <c r="D286" s="19">
        <v>1492592.16</v>
      </c>
    </row>
    <row r="287" spans="1:4" x14ac:dyDescent="0.2">
      <c r="A287" s="29" t="s">
        <v>25</v>
      </c>
      <c r="B287" s="21"/>
      <c r="C287" s="22">
        <v>800</v>
      </c>
      <c r="D287" s="82">
        <v>40775.800000000003</v>
      </c>
    </row>
    <row r="288" spans="1:4" x14ac:dyDescent="0.2">
      <c r="A288" s="56" t="s">
        <v>194</v>
      </c>
      <c r="B288" s="85" t="s">
        <v>195</v>
      </c>
      <c r="C288" s="22"/>
      <c r="D288" s="19"/>
    </row>
    <row r="289" spans="1:4" ht="36" x14ac:dyDescent="0.2">
      <c r="A289" s="28" t="s">
        <v>23</v>
      </c>
      <c r="B289" s="48"/>
      <c r="C289" s="22">
        <v>100</v>
      </c>
      <c r="D289" s="19">
        <v>532683.56000000006</v>
      </c>
    </row>
    <row r="290" spans="1:4" x14ac:dyDescent="0.2">
      <c r="A290" s="56" t="s">
        <v>196</v>
      </c>
      <c r="B290" s="85" t="s">
        <v>197</v>
      </c>
      <c r="C290" s="22"/>
      <c r="D290" s="19"/>
    </row>
    <row r="291" spans="1:4" ht="36" x14ac:dyDescent="0.2">
      <c r="A291" s="28" t="s">
        <v>23</v>
      </c>
      <c r="B291" s="21"/>
      <c r="C291" s="22">
        <v>100</v>
      </c>
      <c r="D291" s="82">
        <v>41508817.219999999</v>
      </c>
    </row>
    <row r="292" spans="1:4" x14ac:dyDescent="0.2">
      <c r="A292" s="26" t="s">
        <v>17</v>
      </c>
      <c r="B292" s="17"/>
      <c r="C292" s="22">
        <v>300</v>
      </c>
      <c r="D292" s="19">
        <v>235215.13</v>
      </c>
    </row>
    <row r="293" spans="1:4" ht="15" x14ac:dyDescent="0.25">
      <c r="A293" s="56" t="s">
        <v>198</v>
      </c>
      <c r="B293" s="85" t="s">
        <v>199</v>
      </c>
      <c r="C293" s="22"/>
      <c r="D293" s="65"/>
    </row>
    <row r="294" spans="1:4" ht="22.5" x14ac:dyDescent="0.2">
      <c r="A294" s="47" t="s">
        <v>200</v>
      </c>
      <c r="B294" s="21"/>
      <c r="C294" s="22">
        <v>100</v>
      </c>
      <c r="D294" s="19">
        <v>447888.14</v>
      </c>
    </row>
    <row r="295" spans="1:4" ht="36" x14ac:dyDescent="0.2">
      <c r="A295" s="53" t="s">
        <v>201</v>
      </c>
      <c r="B295" s="21" t="s">
        <v>202</v>
      </c>
      <c r="C295" s="22"/>
      <c r="D295" s="19"/>
    </row>
    <row r="296" spans="1:4" ht="22.5" x14ac:dyDescent="0.2">
      <c r="A296" s="47" t="s">
        <v>200</v>
      </c>
      <c r="B296" s="48"/>
      <c r="C296" s="22">
        <v>100</v>
      </c>
      <c r="D296" s="82">
        <v>794712.8</v>
      </c>
    </row>
    <row r="297" spans="1:4" x14ac:dyDescent="0.2">
      <c r="A297" s="26" t="s">
        <v>24</v>
      </c>
      <c r="B297" s="48"/>
      <c r="C297" s="22">
        <v>200</v>
      </c>
      <c r="D297" s="82">
        <v>49725.279999999999</v>
      </c>
    </row>
    <row r="298" spans="1:4" ht="15" customHeight="1" x14ac:dyDescent="0.2">
      <c r="A298" s="53" t="s">
        <v>325</v>
      </c>
      <c r="B298" s="21" t="s">
        <v>322</v>
      </c>
      <c r="C298" s="22"/>
      <c r="D298" s="82"/>
    </row>
    <row r="299" spans="1:4" ht="22.5" x14ac:dyDescent="0.2">
      <c r="A299" s="47" t="s">
        <v>200</v>
      </c>
      <c r="B299" s="48"/>
      <c r="C299" s="22">
        <v>100</v>
      </c>
      <c r="D299" s="82">
        <v>1121200.22</v>
      </c>
    </row>
    <row r="300" spans="1:4" ht="25.5" x14ac:dyDescent="0.2">
      <c r="A300" s="61" t="s">
        <v>275</v>
      </c>
      <c r="B300" s="21" t="s">
        <v>237</v>
      </c>
      <c r="C300" s="32"/>
      <c r="D300" s="19"/>
    </row>
    <row r="301" spans="1:4" x14ac:dyDescent="0.2">
      <c r="A301" s="26" t="s">
        <v>43</v>
      </c>
      <c r="B301" s="33"/>
      <c r="C301" s="32">
        <v>600</v>
      </c>
      <c r="D301" s="19">
        <v>1357753.76</v>
      </c>
    </row>
    <row r="302" spans="1:4" x14ac:dyDescent="0.2">
      <c r="A302" s="30" t="s">
        <v>203</v>
      </c>
      <c r="B302" s="31" t="s">
        <v>204</v>
      </c>
      <c r="C302" s="32" t="s">
        <v>32</v>
      </c>
      <c r="D302" s="19"/>
    </row>
    <row r="303" spans="1:4" ht="36" x14ac:dyDescent="0.2">
      <c r="A303" s="28" t="s">
        <v>23</v>
      </c>
      <c r="B303" s="33"/>
      <c r="C303" s="32">
        <v>100</v>
      </c>
      <c r="D303" s="19">
        <v>1225781.6299999999</v>
      </c>
    </row>
    <row r="304" spans="1:4" x14ac:dyDescent="0.2">
      <c r="A304" s="26" t="s">
        <v>24</v>
      </c>
      <c r="B304" s="33" t="s">
        <v>32</v>
      </c>
      <c r="C304" s="32">
        <v>200</v>
      </c>
      <c r="D304" s="19">
        <v>82497</v>
      </c>
    </row>
    <row r="305" spans="1:4" ht="25.5" x14ac:dyDescent="0.2">
      <c r="A305" s="35" t="s">
        <v>329</v>
      </c>
      <c r="B305" s="17" t="s">
        <v>230</v>
      </c>
      <c r="C305" s="32"/>
      <c r="D305" s="15">
        <f>SUM(D307:D312)</f>
        <v>111475.75</v>
      </c>
    </row>
    <row r="306" spans="1:4" ht="14.25" x14ac:dyDescent="0.2">
      <c r="A306" s="20" t="s">
        <v>250</v>
      </c>
      <c r="B306" s="21" t="s">
        <v>251</v>
      </c>
      <c r="C306" s="32"/>
      <c r="D306" s="70"/>
    </row>
    <row r="307" spans="1:4" ht="24" x14ac:dyDescent="0.2">
      <c r="A307" s="87" t="s">
        <v>231</v>
      </c>
      <c r="B307" s="24" t="s">
        <v>311</v>
      </c>
      <c r="C307" s="32"/>
      <c r="D307" s="19"/>
    </row>
    <row r="308" spans="1:4" x14ac:dyDescent="0.2">
      <c r="A308" s="96" t="s">
        <v>24</v>
      </c>
      <c r="B308" s="97"/>
      <c r="C308" s="32">
        <v>200</v>
      </c>
      <c r="D308" s="19">
        <v>64154.2</v>
      </c>
    </row>
    <row r="309" spans="1:4" x14ac:dyDescent="0.2">
      <c r="A309" s="98" t="s">
        <v>25</v>
      </c>
      <c r="B309" s="97"/>
      <c r="C309" s="32">
        <v>800</v>
      </c>
      <c r="D309" s="19">
        <v>2122</v>
      </c>
    </row>
    <row r="310" spans="1:4" x14ac:dyDescent="0.2">
      <c r="A310" s="20" t="s">
        <v>252</v>
      </c>
      <c r="B310" s="21" t="s">
        <v>312</v>
      </c>
      <c r="C310" s="32"/>
      <c r="D310" s="19"/>
    </row>
    <row r="311" spans="1:4" ht="24" x14ac:dyDescent="0.2">
      <c r="A311" s="26" t="s">
        <v>232</v>
      </c>
      <c r="B311" s="24" t="s">
        <v>360</v>
      </c>
      <c r="C311" s="32"/>
      <c r="D311" s="19"/>
    </row>
    <row r="312" spans="1:4" x14ac:dyDescent="0.2">
      <c r="A312" s="99" t="s">
        <v>24</v>
      </c>
      <c r="B312" s="33"/>
      <c r="C312" s="32">
        <v>200</v>
      </c>
      <c r="D312" s="19">
        <v>45199.55</v>
      </c>
    </row>
    <row r="313" spans="1:4" ht="16.5" customHeight="1" x14ac:dyDescent="0.2">
      <c r="A313" s="57" t="s">
        <v>205</v>
      </c>
      <c r="B313" s="11"/>
      <c r="C313" s="32"/>
      <c r="D313" s="58">
        <f>D314+D317+D320+D324+D327+D330+D332+D335+D343+D348+D351+D355+D358+D340</f>
        <v>28532102.779999997</v>
      </c>
    </row>
    <row r="314" spans="1:4" ht="24" x14ac:dyDescent="0.2">
      <c r="A314" s="62" t="s">
        <v>206</v>
      </c>
      <c r="B314" s="63" t="s">
        <v>207</v>
      </c>
      <c r="C314" s="22"/>
      <c r="D314" s="15">
        <f>D315</f>
        <v>1549320.56</v>
      </c>
    </row>
    <row r="315" spans="1:4" ht="36" x14ac:dyDescent="0.2">
      <c r="A315" s="28" t="s">
        <v>23</v>
      </c>
      <c r="B315" s="17"/>
      <c r="C315" s="22">
        <v>100</v>
      </c>
      <c r="D315" s="19">
        <v>1549320.56</v>
      </c>
    </row>
    <row r="316" spans="1:4" x14ac:dyDescent="0.2">
      <c r="A316" s="38"/>
      <c r="B316" s="17"/>
      <c r="C316" s="22"/>
      <c r="D316" s="19"/>
    </row>
    <row r="317" spans="1:4" x14ac:dyDescent="0.2">
      <c r="A317" s="53" t="s">
        <v>326</v>
      </c>
      <c r="B317" s="54" t="s">
        <v>327</v>
      </c>
      <c r="C317" s="22"/>
      <c r="D317" s="15">
        <f>D318</f>
        <v>114292</v>
      </c>
    </row>
    <row r="318" spans="1:4" x14ac:dyDescent="0.2">
      <c r="A318" s="26" t="s">
        <v>17</v>
      </c>
      <c r="B318" s="17"/>
      <c r="C318" s="22">
        <v>300</v>
      </c>
      <c r="D318" s="19">
        <v>114292</v>
      </c>
    </row>
    <row r="319" spans="1:4" x14ac:dyDescent="0.2">
      <c r="A319" s="26"/>
      <c r="B319" s="17"/>
      <c r="C319" s="22"/>
      <c r="D319" s="19"/>
    </row>
    <row r="320" spans="1:4" ht="24" x14ac:dyDescent="0.2">
      <c r="A320" s="62" t="s">
        <v>208</v>
      </c>
      <c r="B320" s="63" t="s">
        <v>209</v>
      </c>
      <c r="C320" s="22"/>
      <c r="D320" s="15">
        <f>D321+D322</f>
        <v>995352.64</v>
      </c>
    </row>
    <row r="321" spans="1:4" ht="36" x14ac:dyDescent="0.2">
      <c r="A321" s="28" t="s">
        <v>23</v>
      </c>
      <c r="B321" s="17"/>
      <c r="C321" s="22">
        <v>100</v>
      </c>
      <c r="D321" s="19">
        <v>991334.05</v>
      </c>
    </row>
    <row r="322" spans="1:4" x14ac:dyDescent="0.2">
      <c r="A322" s="26" t="s">
        <v>24</v>
      </c>
      <c r="B322" s="17"/>
      <c r="C322" s="22">
        <v>200</v>
      </c>
      <c r="D322" s="19">
        <v>4018.59</v>
      </c>
    </row>
    <row r="323" spans="1:4" x14ac:dyDescent="0.2">
      <c r="A323" s="28"/>
      <c r="B323" s="17"/>
      <c r="C323" s="22"/>
      <c r="D323" s="19"/>
    </row>
    <row r="324" spans="1:4" ht="24" x14ac:dyDescent="0.2">
      <c r="A324" s="62" t="s">
        <v>210</v>
      </c>
      <c r="B324" s="63" t="s">
        <v>211</v>
      </c>
      <c r="C324" s="22"/>
      <c r="D324" s="15">
        <f>D325</f>
        <v>14315</v>
      </c>
    </row>
    <row r="325" spans="1:4" x14ac:dyDescent="0.2">
      <c r="A325" s="26" t="s">
        <v>24</v>
      </c>
      <c r="B325" s="17"/>
      <c r="C325" s="22">
        <v>200</v>
      </c>
      <c r="D325" s="19">
        <v>14315</v>
      </c>
    </row>
    <row r="326" spans="1:4" x14ac:dyDescent="0.2">
      <c r="A326" s="38"/>
      <c r="B326" s="17"/>
      <c r="C326" s="22"/>
      <c r="D326" s="19"/>
    </row>
    <row r="327" spans="1:4" ht="13.5" x14ac:dyDescent="0.25">
      <c r="A327" s="53" t="s">
        <v>264</v>
      </c>
      <c r="B327" s="100" t="s">
        <v>212</v>
      </c>
      <c r="C327" s="18"/>
      <c r="D327" s="55">
        <f>D328</f>
        <v>100302.74</v>
      </c>
    </row>
    <row r="328" spans="1:4" ht="36" x14ac:dyDescent="0.2">
      <c r="A328" s="28" t="s">
        <v>23</v>
      </c>
      <c r="B328" s="48"/>
      <c r="C328" s="22">
        <v>100</v>
      </c>
      <c r="D328" s="19">
        <v>100302.74</v>
      </c>
    </row>
    <row r="329" spans="1:4" x14ac:dyDescent="0.2">
      <c r="A329" s="26"/>
      <c r="B329" s="12"/>
      <c r="C329" s="22"/>
      <c r="D329" s="19"/>
    </row>
    <row r="330" spans="1:4" ht="13.5" x14ac:dyDescent="0.25">
      <c r="A330" s="53" t="s">
        <v>213</v>
      </c>
      <c r="B330" s="54" t="s">
        <v>214</v>
      </c>
      <c r="C330" s="18"/>
      <c r="D330" s="55">
        <f>D331</f>
        <v>1005559.02</v>
      </c>
    </row>
    <row r="331" spans="1:4" ht="36" x14ac:dyDescent="0.2">
      <c r="A331" s="28" t="s">
        <v>23</v>
      </c>
      <c r="B331" s="24"/>
      <c r="C331" s="22">
        <v>100</v>
      </c>
      <c r="D331" s="19">
        <v>1005559.02</v>
      </c>
    </row>
    <row r="332" spans="1:4" ht="13.5" x14ac:dyDescent="0.25">
      <c r="A332" s="53" t="s">
        <v>215</v>
      </c>
      <c r="B332" s="54" t="s">
        <v>216</v>
      </c>
      <c r="C332" s="22"/>
      <c r="D332" s="55">
        <f>D333</f>
        <v>18000</v>
      </c>
    </row>
    <row r="333" spans="1:4" x14ac:dyDescent="0.2">
      <c r="A333" s="26" t="s">
        <v>24</v>
      </c>
      <c r="B333" s="24"/>
      <c r="C333" s="22">
        <v>200</v>
      </c>
      <c r="D333" s="19">
        <v>18000</v>
      </c>
    </row>
    <row r="334" spans="1:4" x14ac:dyDescent="0.2">
      <c r="A334" s="26"/>
      <c r="B334" s="24"/>
      <c r="C334" s="22"/>
      <c r="D334" s="19"/>
    </row>
    <row r="335" spans="1:4" ht="13.5" x14ac:dyDescent="0.25">
      <c r="A335" s="64" t="s">
        <v>217</v>
      </c>
      <c r="B335" s="54" t="s">
        <v>218</v>
      </c>
      <c r="C335" s="18"/>
      <c r="D335" s="55">
        <f>D336+D337+D338</f>
        <v>8820239</v>
      </c>
    </row>
    <row r="336" spans="1:4" ht="36" x14ac:dyDescent="0.2">
      <c r="A336" s="28" t="s">
        <v>23</v>
      </c>
      <c r="B336" s="21"/>
      <c r="C336" s="22">
        <v>100</v>
      </c>
      <c r="D336" s="19">
        <v>8255483.8300000001</v>
      </c>
    </row>
    <row r="337" spans="1:4" x14ac:dyDescent="0.2">
      <c r="A337" s="26" t="s">
        <v>24</v>
      </c>
      <c r="B337" s="24"/>
      <c r="C337" s="22">
        <v>200</v>
      </c>
      <c r="D337" s="19">
        <v>516697.3</v>
      </c>
    </row>
    <row r="338" spans="1:4" x14ac:dyDescent="0.2">
      <c r="A338" s="26" t="s">
        <v>25</v>
      </c>
      <c r="B338" s="21"/>
      <c r="C338" s="22">
        <v>800</v>
      </c>
      <c r="D338" s="19">
        <v>48057.87</v>
      </c>
    </row>
    <row r="339" spans="1:4" x14ac:dyDescent="0.2">
      <c r="A339" s="26"/>
      <c r="B339" s="24"/>
      <c r="C339" s="22"/>
      <c r="D339" s="19"/>
    </row>
    <row r="340" spans="1:4" ht="13.5" x14ac:dyDescent="0.25">
      <c r="A340" s="53" t="s">
        <v>219</v>
      </c>
      <c r="B340" s="54" t="s">
        <v>220</v>
      </c>
      <c r="C340" s="18"/>
      <c r="D340" s="55">
        <f>D341</f>
        <v>2926993.16</v>
      </c>
    </row>
    <row r="341" spans="1:4" x14ac:dyDescent="0.2">
      <c r="A341" s="26" t="s">
        <v>221</v>
      </c>
      <c r="B341" s="24"/>
      <c r="C341" s="22">
        <v>700</v>
      </c>
      <c r="D341" s="19">
        <v>2926993.16</v>
      </c>
    </row>
    <row r="342" spans="1:4" x14ac:dyDescent="0.2">
      <c r="A342" s="26"/>
      <c r="B342" s="24"/>
      <c r="C342" s="22"/>
      <c r="D342" s="19"/>
    </row>
    <row r="343" spans="1:4" ht="13.5" x14ac:dyDescent="0.25">
      <c r="A343" s="53" t="s">
        <v>222</v>
      </c>
      <c r="B343" s="54" t="s">
        <v>223</v>
      </c>
      <c r="C343" s="18"/>
      <c r="D343" s="55">
        <f>D344+D345+D346</f>
        <v>839554.5</v>
      </c>
    </row>
    <row r="344" spans="1:4" x14ac:dyDescent="0.2">
      <c r="A344" s="26" t="s">
        <v>24</v>
      </c>
      <c r="B344" s="21"/>
      <c r="C344" s="22">
        <v>200</v>
      </c>
      <c r="D344" s="19">
        <v>316311.06</v>
      </c>
    </row>
    <row r="345" spans="1:4" x14ac:dyDescent="0.2">
      <c r="A345" s="26" t="s">
        <v>17</v>
      </c>
      <c r="B345" s="21"/>
      <c r="C345" s="22">
        <v>300</v>
      </c>
      <c r="D345" s="19">
        <v>30500</v>
      </c>
    </row>
    <row r="346" spans="1:4" x14ac:dyDescent="0.2">
      <c r="A346" s="26" t="s">
        <v>25</v>
      </c>
      <c r="B346" s="21"/>
      <c r="C346" s="22">
        <v>800</v>
      </c>
      <c r="D346" s="19">
        <v>492743.44</v>
      </c>
    </row>
    <row r="347" spans="1:4" x14ac:dyDescent="0.2">
      <c r="A347" s="26"/>
      <c r="B347" s="24"/>
      <c r="C347" s="22"/>
      <c r="D347" s="19"/>
    </row>
    <row r="348" spans="1:4" ht="13.5" x14ac:dyDescent="0.25">
      <c r="A348" s="53" t="s">
        <v>224</v>
      </c>
      <c r="B348" s="54" t="s">
        <v>225</v>
      </c>
      <c r="C348" s="18"/>
      <c r="D348" s="55">
        <f>D349</f>
        <v>218000</v>
      </c>
    </row>
    <row r="349" spans="1:4" x14ac:dyDescent="0.2">
      <c r="A349" s="26" t="s">
        <v>24</v>
      </c>
      <c r="B349" s="60"/>
      <c r="C349" s="42">
        <v>200</v>
      </c>
      <c r="D349" s="19">
        <v>218000</v>
      </c>
    </row>
    <row r="350" spans="1:4" x14ac:dyDescent="0.2">
      <c r="A350" s="72"/>
      <c r="B350" s="60"/>
      <c r="C350" s="42"/>
      <c r="D350" s="19"/>
    </row>
    <row r="351" spans="1:4" ht="13.5" x14ac:dyDescent="0.25">
      <c r="A351" s="53" t="s">
        <v>226</v>
      </c>
      <c r="B351" s="54" t="s">
        <v>227</v>
      </c>
      <c r="C351" s="18"/>
      <c r="D351" s="55">
        <f>D352+D353</f>
        <v>3890248.31</v>
      </c>
    </row>
    <row r="352" spans="1:4" x14ac:dyDescent="0.2">
      <c r="A352" s="26" t="s">
        <v>24</v>
      </c>
      <c r="B352" s="60"/>
      <c r="C352" s="42">
        <v>200</v>
      </c>
      <c r="D352" s="19">
        <v>3633811.56</v>
      </c>
    </row>
    <row r="353" spans="1:7" x14ac:dyDescent="0.2">
      <c r="A353" s="26" t="s">
        <v>25</v>
      </c>
      <c r="B353" s="21"/>
      <c r="C353" s="22">
        <v>800</v>
      </c>
      <c r="D353" s="19">
        <v>256436.75</v>
      </c>
    </row>
    <row r="354" spans="1:7" x14ac:dyDescent="0.2">
      <c r="A354" s="26"/>
      <c r="B354" s="21"/>
      <c r="C354" s="22"/>
      <c r="D354" s="19"/>
    </row>
    <row r="355" spans="1:7" ht="13.5" x14ac:dyDescent="0.25">
      <c r="A355" s="53" t="s">
        <v>233</v>
      </c>
      <c r="B355" s="68" t="s">
        <v>238</v>
      </c>
      <c r="C355" s="42"/>
      <c r="D355" s="55">
        <f>D356+D357</f>
        <v>3637911.6300000004</v>
      </c>
    </row>
    <row r="356" spans="1:7" ht="36" x14ac:dyDescent="0.2">
      <c r="A356" s="28" t="s">
        <v>23</v>
      </c>
      <c r="B356" s="60"/>
      <c r="C356" s="42">
        <v>100</v>
      </c>
      <c r="D356" s="19">
        <v>3596147.47</v>
      </c>
    </row>
    <row r="357" spans="1:7" x14ac:dyDescent="0.2">
      <c r="A357" s="26" t="s">
        <v>24</v>
      </c>
      <c r="B357" s="60"/>
      <c r="C357" s="42">
        <v>200</v>
      </c>
      <c r="D357" s="82">
        <v>41764.160000000003</v>
      </c>
    </row>
    <row r="358" spans="1:7" ht="13.5" x14ac:dyDescent="0.25">
      <c r="A358" s="53" t="s">
        <v>266</v>
      </c>
      <c r="B358" s="68" t="s">
        <v>265</v>
      </c>
      <c r="C358" s="73"/>
      <c r="D358" s="101">
        <f>SUM(D359:D360)</f>
        <v>4402014.22</v>
      </c>
    </row>
    <row r="359" spans="1:7" x14ac:dyDescent="0.2">
      <c r="A359" s="26" t="s">
        <v>24</v>
      </c>
      <c r="B359" s="60"/>
      <c r="C359" s="42">
        <v>200</v>
      </c>
      <c r="D359" s="82">
        <v>206042.58</v>
      </c>
    </row>
    <row r="360" spans="1:7" ht="14.45" customHeight="1" x14ac:dyDescent="0.2">
      <c r="A360" s="28" t="s">
        <v>43</v>
      </c>
      <c r="B360" s="24"/>
      <c r="C360" s="22">
        <v>600</v>
      </c>
      <c r="D360" s="82">
        <v>4195971.6399999997</v>
      </c>
    </row>
    <row r="361" spans="1:7" ht="21" customHeight="1" x14ac:dyDescent="0.2">
      <c r="A361" s="74" t="s">
        <v>228</v>
      </c>
      <c r="B361" s="17"/>
      <c r="C361" s="13"/>
      <c r="D361" s="15">
        <f>D9+D74+D160+D166+D206+D219+D229+D242+D265+D280+D305+D313</f>
        <v>1000125520.1899999</v>
      </c>
      <c r="E361" s="75"/>
      <c r="G361" s="75"/>
    </row>
    <row r="362" spans="1:7" x14ac:dyDescent="0.2">
      <c r="D362" s="81"/>
    </row>
    <row r="363" spans="1:7" x14ac:dyDescent="0.2">
      <c r="D363" s="75"/>
    </row>
  </sheetData>
  <mergeCells count="5"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1" fitToHeight="9" orientation="portrait" r:id="rId1"/>
  <rowBreaks count="1" manualBreakCount="1">
    <brk id="24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областными</vt:lpstr>
      <vt:lpstr>'с областными'!Область_печати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2018-12-13T06:39:31Z</cp:lastPrinted>
  <dcterms:created xsi:type="dcterms:W3CDTF">2017-10-19T06:26:59Z</dcterms:created>
  <dcterms:modified xsi:type="dcterms:W3CDTF">2019-08-23T10:32:31Z</dcterms:modified>
</cp:coreProperties>
</file>