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03" windowHeight="11835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Лист1!$A$1:$C$43</definedName>
  </definedNames>
  <calcPr calcId="114210" fullCalcOnLoad="1" refMode="R1C1"/>
</workbook>
</file>

<file path=xl/calcChain.xml><?xml version="1.0" encoding="utf-8"?>
<calcChain xmlns="http://schemas.openxmlformats.org/spreadsheetml/2006/main">
  <c r="C41" i="1"/>
  <c r="C40"/>
  <c r="C25"/>
  <c r="C33"/>
  <c r="C32"/>
  <c r="C39"/>
  <c r="C38"/>
  <c r="C37"/>
  <c r="C24"/>
  <c r="C23"/>
  <c r="C10"/>
  <c r="C12"/>
  <c r="C14"/>
  <c r="C18"/>
  <c r="C30"/>
  <c r="C9"/>
  <c r="C43"/>
</calcChain>
</file>

<file path=xl/sharedStrings.xml><?xml version="1.0" encoding="utf-8"?>
<sst xmlns="http://schemas.openxmlformats.org/spreadsheetml/2006/main" count="77" uniqueCount="77">
  <si>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</si>
  <si>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</si>
  <si>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</si>
  <si>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</si>
  <si>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</si>
  <si>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</si>
  <si>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</si>
  <si>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</si>
  <si>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</si>
  <si>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</si>
  <si>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</si>
  <si>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</si>
  <si>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</si>
  <si>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</si>
  <si>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</si>
  <si>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</si>
  <si>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</si>
  <si>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</si>
  <si>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</si>
  <si>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</si>
  <si>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</si>
  <si>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</si>
  <si>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</si>
  <si>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</si>
  <si>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</si>
  <si>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</si>
  <si>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</si>
  <si>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</si>
  <si>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</si>
  <si>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</si>
  <si>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</si>
  <si>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</si>
  <si>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</si>
  <si>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</si>
  <si>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</si>
  <si>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</si>
  <si>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</si>
  <si>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</si>
  <si>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</si>
  <si>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</si>
  <si>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</si>
  <si>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</si>
  <si>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</si>
  <si>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</si>
  <si>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</si>
  <si>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</si>
  <si>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</si>
  <si>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</si>
  <si>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</si>
  <si>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</si>
  <si>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</si>
  <si>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</si>
  <si>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</si>
  <si>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</si>
  <si>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</si>
  <si>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</si>
  <si>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</si>
  <si>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</si>
  <si>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</si>
  <si>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</si>
  <si>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</si>
  <si>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</si>
  <si>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</si>
  <si>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</si>
  <si>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</si>
  <si>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</si>
  <si>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</si>
  <si>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</si>
  <si>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</si>
  <si>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</si>
  <si>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</si>
  <si>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</si>
  <si>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</si>
  <si>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</si>
  <si>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</si>
  <si>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</si>
  <si>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31.05.2018 № 52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</si>
</sst>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7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justify" vertical="top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vertical="center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3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7865021542"/>
          <c:y val="3.299501005140698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2.6711185308848077E-2"/>
          <c:y val="0.12436563635890453"/>
          <c:w val="0.94824707846410694"/>
          <c:h val="0.84010256397545691"/>
        </c:manualLayout>
      </c:layout>
      <c:pie3DChart/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</xdr:colOff>
      <xdr:row>61</xdr:row>
      <xdr:rowOff>7144</xdr:rowOff>
    </xdr:from>
    <xdr:to>
      <xdr:col>3</xdr:col>
      <xdr:colOff>0</xdr:colOff>
      <xdr:row>79</xdr:row>
      <xdr:rowOff>164306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tabSelected="1" zoomScaleNormal="100" zoomScaleSheetLayoutView="100" workbookViewId="0">
      <selection activeCell="A7" sqref="A7"/>
    </sheetView>
  </sheetViews>
  <sheetFormatPr defaultColWidth="9.09765625" defaultRowHeight="15.2"/>
  <cols>
    <col min="1" max="1" width="27.59765625" style="1" customWidth="1"/>
    <col min="2" max="2" width="43.8984375" style="1" customWidth="1"/>
    <col min="3" max="3" width="14.3984375" style="4" customWidth="1"/>
    <col min="4" max="16384" width="9.09765625" style="1"/>
  </cols>
  <sheetData>
    <row r="1" spans="1:4">
      <c r="A1" s="45" t="s">
        <v>71</v>
      </c>
      <c r="B1" s="45"/>
      <c r="C1" s="45"/>
      <c r="D1" s="37"/>
    </row>
    <row r="2" spans="1:4" ht="15.75" customHeight="1">
      <c r="A2" s="46" t="s">
        <v>75</v>
      </c>
      <c r="B2" s="46"/>
      <c r="C2" s="46"/>
      <c r="D2" s="38"/>
    </row>
    <row r="3" spans="1:4" ht="15.75" customHeight="1">
      <c r="A3" s="41"/>
      <c r="B3" s="46" t="s">
        <v>74</v>
      </c>
      <c r="C3" s="46"/>
      <c r="D3" s="38"/>
    </row>
    <row r="4" spans="1:4">
      <c r="A4" s="45" t="s">
        <v>76</v>
      </c>
      <c r="B4" s="45"/>
      <c r="C4" s="45"/>
      <c r="D4" s="37"/>
    </row>
    <row r="5" spans="1:4" ht="49.5" customHeight="1">
      <c r="A5" s="44" t="s">
        <v>66</v>
      </c>
      <c r="B5" s="44"/>
      <c r="C5" s="44"/>
    </row>
    <row r="6" spans="1:4" ht="18.7" hidden="1" customHeight="1">
      <c r="A6" s="5"/>
      <c r="B6" s="6"/>
      <c r="C6" s="7"/>
    </row>
    <row r="7" spans="1:4" ht="18.7" customHeight="1">
      <c r="A7" s="5"/>
      <c r="B7" s="6"/>
      <c r="C7" s="22"/>
    </row>
    <row r="8" spans="1:4" ht="29.25">
      <c r="A8" s="8" t="s">
        <v>20</v>
      </c>
      <c r="B8" s="8" t="s">
        <v>21</v>
      </c>
      <c r="C8" s="9" t="s">
        <v>67</v>
      </c>
    </row>
    <row r="9" spans="1:4" ht="17.3" customHeight="1">
      <c r="A9" s="10" t="s">
        <v>0</v>
      </c>
      <c r="B9" s="10" t="s">
        <v>35</v>
      </c>
      <c r="C9" s="11">
        <f>SUM(C10+C12+C14+C18+C21+C22+C23+C30+C32+C35+C36)</f>
        <v>453127000</v>
      </c>
    </row>
    <row r="10" spans="1:4" ht="16.45" customHeight="1">
      <c r="A10" s="10" t="s">
        <v>47</v>
      </c>
      <c r="B10" s="10" t="s">
        <v>1</v>
      </c>
      <c r="C10" s="11">
        <f>SUM(C11)</f>
        <v>187223000</v>
      </c>
    </row>
    <row r="11" spans="1:4" s="2" customFormat="1" ht="14.2" customHeight="1">
      <c r="A11" s="12" t="s">
        <v>48</v>
      </c>
      <c r="B11" s="12" t="s">
        <v>2</v>
      </c>
      <c r="C11" s="13">
        <v>187223000</v>
      </c>
    </row>
    <row r="12" spans="1:4" s="2" customFormat="1" ht="32.200000000000003" customHeight="1">
      <c r="A12" s="10" t="s">
        <v>45</v>
      </c>
      <c r="B12" s="10" t="s">
        <v>46</v>
      </c>
      <c r="C12" s="29">
        <f>SUM(C13)</f>
        <v>4098000</v>
      </c>
      <c r="D12" s="34"/>
    </row>
    <row r="13" spans="1:4" s="2" customFormat="1" ht="46.55" customHeight="1">
      <c r="A13" s="12" t="s">
        <v>41</v>
      </c>
      <c r="B13" s="12" t="s">
        <v>42</v>
      </c>
      <c r="C13" s="13">
        <v>4098000</v>
      </c>
    </row>
    <row r="14" spans="1:4" ht="16.45" customHeight="1">
      <c r="A14" s="10" t="s">
        <v>49</v>
      </c>
      <c r="B14" s="14" t="s">
        <v>3</v>
      </c>
      <c r="C14" s="11">
        <f>SUM(C15:C17)</f>
        <v>23880000</v>
      </c>
    </row>
    <row r="15" spans="1:4" s="2" customFormat="1" ht="29.25">
      <c r="A15" s="12" t="s">
        <v>50</v>
      </c>
      <c r="B15" s="15" t="s">
        <v>26</v>
      </c>
      <c r="C15" s="16">
        <v>23298000</v>
      </c>
    </row>
    <row r="16" spans="1:4" s="2" customFormat="1" ht="18" customHeight="1">
      <c r="A16" s="12" t="s">
        <v>51</v>
      </c>
      <c r="B16" s="15" t="s">
        <v>27</v>
      </c>
      <c r="C16" s="16">
        <v>35000</v>
      </c>
    </row>
    <row r="17" spans="1:5" s="2" customFormat="1" ht="33.049999999999997" customHeight="1">
      <c r="A17" s="12" t="s">
        <v>52</v>
      </c>
      <c r="B17" s="15" t="s">
        <v>43</v>
      </c>
      <c r="C17" s="16">
        <v>547000</v>
      </c>
    </row>
    <row r="18" spans="1:5" ht="15.05" customHeight="1">
      <c r="A18" s="10" t="s">
        <v>53</v>
      </c>
      <c r="B18" s="14" t="s">
        <v>4</v>
      </c>
      <c r="C18" s="11">
        <f>SUM(C19:C20)</f>
        <v>85040000</v>
      </c>
    </row>
    <row r="19" spans="1:5" s="2" customFormat="1" ht="20.25" customHeight="1">
      <c r="A19" s="12" t="s">
        <v>54</v>
      </c>
      <c r="B19" s="31" t="s">
        <v>44</v>
      </c>
      <c r="C19" s="32">
        <v>15110000</v>
      </c>
    </row>
    <row r="20" spans="1:5" ht="17.3" customHeight="1">
      <c r="A20" s="12" t="s">
        <v>55</v>
      </c>
      <c r="B20" s="15" t="s">
        <v>25</v>
      </c>
      <c r="C20" s="16">
        <v>69930000</v>
      </c>
    </row>
    <row r="21" spans="1:5" ht="15.75" customHeight="1">
      <c r="A21" s="10" t="s">
        <v>14</v>
      </c>
      <c r="B21" s="14" t="s">
        <v>24</v>
      </c>
      <c r="C21" s="11">
        <v>7060000</v>
      </c>
    </row>
    <row r="22" spans="1:5" ht="43.9">
      <c r="A22" s="10" t="s">
        <v>56</v>
      </c>
      <c r="B22" s="14" t="s">
        <v>22</v>
      </c>
      <c r="C22" s="11">
        <v>10000</v>
      </c>
    </row>
    <row r="23" spans="1:5" ht="45" customHeight="1">
      <c r="A23" s="10" t="s">
        <v>5</v>
      </c>
      <c r="B23" s="14" t="s">
        <v>6</v>
      </c>
      <c r="C23" s="11">
        <f>SUM(C24+C29)</f>
        <v>98426000</v>
      </c>
    </row>
    <row r="24" spans="1:5" ht="102.4">
      <c r="A24" s="30" t="s">
        <v>15</v>
      </c>
      <c r="B24" s="15" t="s">
        <v>28</v>
      </c>
      <c r="C24" s="17">
        <f>SUM(C25:C27)</f>
        <v>94149000</v>
      </c>
    </row>
    <row r="25" spans="1:5" ht="104.2" customHeight="1">
      <c r="A25" s="27" t="s">
        <v>40</v>
      </c>
      <c r="B25" s="15" t="s">
        <v>23</v>
      </c>
      <c r="C25" s="39">
        <f>27838000+46600000</f>
        <v>74438000</v>
      </c>
    </row>
    <row r="26" spans="1:5" ht="104.2" customHeight="1">
      <c r="A26" s="27" t="s">
        <v>38</v>
      </c>
      <c r="B26" s="15" t="s">
        <v>39</v>
      </c>
      <c r="C26" s="39">
        <v>2463000</v>
      </c>
      <c r="E26" s="33"/>
    </row>
    <row r="27" spans="1:5" ht="90.7" customHeight="1">
      <c r="A27" s="18" t="s">
        <v>57</v>
      </c>
      <c r="B27" s="15" t="s">
        <v>29</v>
      </c>
      <c r="C27" s="19">
        <v>17248000</v>
      </c>
    </row>
    <row r="28" spans="1:5" ht="31.5" hidden="1" customHeight="1">
      <c r="A28" s="12" t="s">
        <v>18</v>
      </c>
      <c r="B28" s="15" t="s">
        <v>19</v>
      </c>
      <c r="C28" s="16"/>
    </row>
    <row r="29" spans="1:5" s="2" customFormat="1" ht="105.05" customHeight="1">
      <c r="A29" s="12" t="s">
        <v>37</v>
      </c>
      <c r="B29" s="15" t="s">
        <v>30</v>
      </c>
      <c r="C29" s="16">
        <v>4277000</v>
      </c>
    </row>
    <row r="30" spans="1:5" ht="29.25">
      <c r="A30" s="10" t="s">
        <v>7</v>
      </c>
      <c r="B30" s="14" t="s">
        <v>8</v>
      </c>
      <c r="C30" s="11">
        <f>SUM(C31)</f>
        <v>270000</v>
      </c>
    </row>
    <row r="31" spans="1:5" s="2" customFormat="1" ht="29.25">
      <c r="A31" s="12" t="s">
        <v>58</v>
      </c>
      <c r="B31" s="15" t="s">
        <v>9</v>
      </c>
      <c r="C31" s="16">
        <v>270000</v>
      </c>
    </row>
    <row r="32" spans="1:5" s="3" customFormat="1" ht="29.25">
      <c r="A32" s="10" t="s">
        <v>16</v>
      </c>
      <c r="B32" s="14" t="s">
        <v>17</v>
      </c>
      <c r="C32" s="11">
        <f>SUM(C33:C34)</f>
        <v>42601000</v>
      </c>
    </row>
    <row r="33" spans="1:4" s="2" customFormat="1" ht="119.25" customHeight="1">
      <c r="A33" s="12" t="s">
        <v>59</v>
      </c>
      <c r="B33" s="15" t="s">
        <v>61</v>
      </c>
      <c r="C33" s="16">
        <f>13190000+22000000</f>
        <v>35190000</v>
      </c>
    </row>
    <row r="34" spans="1:4" s="2" customFormat="1" ht="51.75" customHeight="1">
      <c r="A34" s="12" t="s">
        <v>60</v>
      </c>
      <c r="B34" s="15" t="s">
        <v>62</v>
      </c>
      <c r="C34" s="16">
        <v>7411000</v>
      </c>
    </row>
    <row r="35" spans="1:4" ht="16.45" customHeight="1">
      <c r="A35" s="10" t="s">
        <v>10</v>
      </c>
      <c r="B35" s="14" t="s">
        <v>11</v>
      </c>
      <c r="C35" s="11">
        <v>2582000</v>
      </c>
    </row>
    <row r="36" spans="1:4" ht="17.3" customHeight="1">
      <c r="A36" s="10" t="s">
        <v>12</v>
      </c>
      <c r="B36" s="14" t="s">
        <v>13</v>
      </c>
      <c r="C36" s="11">
        <v>1937000</v>
      </c>
    </row>
    <row r="37" spans="1:4" ht="16.45" customHeight="1">
      <c r="A37" s="23" t="s">
        <v>31</v>
      </c>
      <c r="B37" s="14" t="s">
        <v>32</v>
      </c>
      <c r="C37" s="24">
        <f>SUM(C38)</f>
        <v>856642678</v>
      </c>
    </row>
    <row r="38" spans="1:4" s="2" customFormat="1" ht="45.6">
      <c r="A38" s="25" t="s">
        <v>33</v>
      </c>
      <c r="B38" s="25" t="s">
        <v>34</v>
      </c>
      <c r="C38" s="26">
        <f>SUM(C39:C42)</f>
        <v>856642678</v>
      </c>
    </row>
    <row r="39" spans="1:4" s="2" customFormat="1" ht="32.200000000000003" customHeight="1">
      <c r="A39" s="14" t="s">
        <v>68</v>
      </c>
      <c r="B39" s="14" t="s">
        <v>63</v>
      </c>
      <c r="C39" s="28">
        <f>40266000+492915+18582712</f>
        <v>59341627</v>
      </c>
    </row>
    <row r="40" spans="1:4" s="2" customFormat="1" ht="47.95" customHeight="1">
      <c r="A40" s="14" t="s">
        <v>70</v>
      </c>
      <c r="B40" s="14" t="s">
        <v>64</v>
      </c>
      <c r="C40" s="28">
        <f>52614985+9223336+67171677+10001703+17361029</f>
        <v>156372730</v>
      </c>
    </row>
    <row r="41" spans="1:4" s="2" customFormat="1" ht="32.200000000000003" customHeight="1">
      <c r="A41" s="14" t="s">
        <v>69</v>
      </c>
      <c r="B41" s="14" t="s">
        <v>65</v>
      </c>
      <c r="C41" s="28">
        <f>615528269+19826261+527514+13767+32510</f>
        <v>635928321</v>
      </c>
    </row>
    <row r="42" spans="1:4" s="2" customFormat="1" ht="20.95" customHeight="1">
      <c r="A42" s="14" t="s">
        <v>72</v>
      </c>
      <c r="B42" s="14" t="s">
        <v>73</v>
      </c>
      <c r="C42" s="40">
        <v>5000000</v>
      </c>
    </row>
    <row r="43" spans="1:4" ht="16.350000000000001">
      <c r="A43" s="42" t="s">
        <v>36</v>
      </c>
      <c r="B43" s="43"/>
      <c r="C43" s="11">
        <f>SUM(C9,C37)</f>
        <v>1309769678</v>
      </c>
    </row>
    <row r="44" spans="1:4" ht="16.350000000000001">
      <c r="A44" s="20"/>
      <c r="B44" s="20"/>
      <c r="C44" s="21"/>
    </row>
    <row r="45" spans="1:4" ht="16.899999999999999">
      <c r="B45" s="33"/>
    </row>
    <row r="46" spans="1:4" ht="16.899999999999999">
      <c r="B46" s="33"/>
    </row>
    <row r="47" spans="1:4" ht="16.899999999999999">
      <c r="B47" s="35"/>
      <c r="C47" s="35"/>
      <c r="D47" s="36"/>
    </row>
  </sheetData>
  <mergeCells count="6">
    <mergeCell ref="A43:B43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Usanova</cp:lastModifiedBy>
  <cp:lastPrinted>2018-06-01T06:56:29Z</cp:lastPrinted>
  <dcterms:created xsi:type="dcterms:W3CDTF">2004-11-16T05:58:34Z</dcterms:created>
  <dcterms:modified xsi:type="dcterms:W3CDTF">2018-06-01T06:58:26Z</dcterms:modified>
</cp:coreProperties>
</file>