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0" windowWidth="8580" windowHeight="6156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D46" i="2" l="1"/>
  <c r="J15" i="2"/>
  <c r="J47" i="2" l="1"/>
  <c r="J49" i="2" l="1"/>
  <c r="J50" i="2" s="1"/>
  <c r="J46" i="2"/>
  <c r="J44" i="2"/>
  <c r="J42" i="2"/>
  <c r="J40" i="2"/>
  <c r="J38" i="2"/>
  <c r="J36" i="2"/>
  <c r="J35" i="2"/>
  <c r="J33" i="2"/>
  <c r="J32" i="2"/>
  <c r="J31" i="2"/>
  <c r="J28" i="2"/>
  <c r="J29" i="2"/>
  <c r="J27" i="2"/>
  <c r="H50" i="2"/>
  <c r="G50" i="2"/>
  <c r="H51" i="2"/>
  <c r="I50" i="2"/>
  <c r="J34" i="2"/>
  <c r="G26" i="2"/>
  <c r="J25" i="2"/>
  <c r="J24" i="2"/>
  <c r="J23" i="2"/>
  <c r="J22" i="2"/>
  <c r="J26" i="2" s="1"/>
  <c r="J21" i="2"/>
  <c r="J20" i="2"/>
  <c r="J18" i="2"/>
  <c r="J16" i="2"/>
  <c r="J19" i="2" s="1"/>
  <c r="J17" i="2"/>
  <c r="J13" i="2"/>
  <c r="J11" i="2"/>
  <c r="J12" i="2"/>
  <c r="J10" i="2"/>
  <c r="I51" i="2"/>
  <c r="G37" i="2"/>
  <c r="D34" i="2"/>
  <c r="J14" i="2" l="1"/>
  <c r="J30" i="2"/>
  <c r="E50" i="2"/>
  <c r="F50" i="2"/>
  <c r="D50" i="2"/>
  <c r="G48" i="2"/>
  <c r="E48" i="2"/>
  <c r="F48" i="2"/>
  <c r="D48" i="2"/>
  <c r="E45" i="2"/>
  <c r="F45" i="2"/>
  <c r="G45" i="2"/>
  <c r="D45" i="2"/>
  <c r="E43" i="2"/>
  <c r="F43" i="2"/>
  <c r="G43" i="2"/>
  <c r="D43" i="2"/>
  <c r="E41" i="2"/>
  <c r="F41" i="2"/>
  <c r="G41" i="2"/>
  <c r="D41" i="2"/>
  <c r="E39" i="2"/>
  <c r="F39" i="2"/>
  <c r="G39" i="2"/>
  <c r="D39" i="2"/>
  <c r="E37" i="2"/>
  <c r="F37" i="2"/>
  <c r="D37" i="2"/>
  <c r="F34" i="2"/>
  <c r="E34" i="2"/>
  <c r="G34" i="2"/>
  <c r="E30" i="2"/>
  <c r="F30" i="2"/>
  <c r="G30" i="2"/>
  <c r="D30" i="2"/>
  <c r="E26" i="2"/>
  <c r="F26" i="2"/>
  <c r="D26" i="2"/>
  <c r="F19" i="2"/>
  <c r="G19" i="2"/>
  <c r="D19" i="2"/>
  <c r="E19" i="2"/>
  <c r="E14" i="2"/>
  <c r="E51" i="2" s="1"/>
  <c r="F14" i="2"/>
  <c r="G14" i="2"/>
  <c r="F51" i="2" l="1"/>
  <c r="G51" i="2"/>
  <c r="D14" i="2"/>
  <c r="D51" i="2" s="1"/>
  <c r="J48" i="2"/>
  <c r="J45" i="2"/>
  <c r="J43" i="2"/>
  <c r="J41" i="2"/>
  <c r="J39" i="2"/>
  <c r="J37" i="2"/>
  <c r="J51" i="2" l="1"/>
</calcChain>
</file>

<file path=xl/sharedStrings.xml><?xml version="1.0" encoding="utf-8"?>
<sst xmlns="http://schemas.openxmlformats.org/spreadsheetml/2006/main" count="82" uniqueCount="71">
  <si>
    <t>№ п/п</t>
  </si>
  <si>
    <t>Наименование муниципальной программы г. Переславля-Залесского</t>
  </si>
  <si>
    <t>Наименование целевых программ, входящих в состав муниципальной программы г. Переславля-Залесского</t>
  </si>
  <si>
    <t>1.</t>
  </si>
  <si>
    <t xml:space="preserve"> Развитие образования и молодежная политика г. Переславля-Залесского</t>
  </si>
  <si>
    <t>ВЦП "Обеспечение функционирования и развития муниципальной системы образования города Переславля-Залесского на 2014 - 2016 годы"</t>
  </si>
  <si>
    <t>ВЦП "Молодежь" на 2013-2015 годы</t>
  </si>
  <si>
    <t>ГЦП "Патриотическое воспитание граждан РФ, проживающих на территории города Переславля-Залесского" на 2014-2016 годы</t>
  </si>
  <si>
    <t>ГЦП "Модернизация школьных пищеблоков в г. Переславле-Залесском" на 2014-2016 годы</t>
  </si>
  <si>
    <t>Всего по программе</t>
  </si>
  <si>
    <t>2.</t>
  </si>
  <si>
    <t>Социальная поддержка населения г. Переславля-Залесского</t>
  </si>
  <si>
    <t>ГЦП "Социальная поддержка пожилых граждан в городе Переславле-Залесском на 2014-2018 годы"</t>
  </si>
  <si>
    <t>ГЦП "Обеспечение отдыха, оздоровления занятости детей и подростков города Переславля-Залесского на 2014-2016 годы"</t>
  </si>
  <si>
    <t>ГЦП "Доступная среда" на 2012-2015 годы</t>
  </si>
  <si>
    <t>3.</t>
  </si>
  <si>
    <t>Обеспечение доступным и комфортным жильем населения г. Переславля-Залесского</t>
  </si>
  <si>
    <t>ГЦП "Жилище" на 2011-2015 годы: Подпрограмма "Стимулирование развития строительства жилья эконом-класса, в том числе малоэтажного"</t>
  </si>
  <si>
    <t>ГЦП "Жилище" на 2011-2015 годы: Подпрограмма "Муниципальная поддержка молодых семей г. Переславля-Залесского в приобретении (строительстве) жилья"</t>
  </si>
  <si>
    <t>ГЦП "Жилище" на 2011-2015 годы: Подпрограмма "Государственная и муниципальная поддержка граждан, проживающих на территории города Переславля-Залесского в сфере ипотечного кредитования"</t>
  </si>
  <si>
    <t>ГЦП "Жилище" на 2011-2015 годы: Подпрограмма "Переселение граждан из жилищного фонда города Переславля-Залесского, признанного непригодным для проживания, и (или) с высоким уровнем износа"</t>
  </si>
  <si>
    <t>ГЦП "Жилище" на 2011-2015 годы: Подпрограмма "Улучшение условий проживания отдельных категорий граждан, нуждающихся в специальной социальной защите"</t>
  </si>
  <si>
    <t>ГАП "Переселение граждан из аварийного жилищного фонда города Переславля-Залесского с учетом необходимости развития малоэтажного жилищного строительства на 2013-2015 год"</t>
  </si>
  <si>
    <t>4.</t>
  </si>
  <si>
    <t>Обеспечение общественного порядка и противодействие преступности на территории г. Переславля-Залесского</t>
  </si>
  <si>
    <t>ГЦП "Борьба с преступностью в городе Переславле-Залесском на 2013-2015 годы"</t>
  </si>
  <si>
    <t>ГЦП "Профилактика безнадзорности, правонарушений и защита прав несовершеннолетних на территории города Переславля-Залесского на 2013-2015 годы"</t>
  </si>
  <si>
    <t>ГЦП Комплексные меры противодействия злоупотреблению наркотиками и их незаконному обороту" на 2013-2015 годы</t>
  </si>
  <si>
    <t>5.</t>
  </si>
  <si>
    <t>ГЦП "Развитие туризма и отдыха в городе Переславле-Залесском" на 2013-2015 гг.</t>
  </si>
  <si>
    <t>ГЦП "Развитие физической культуры и спорта в городе Переславле-Залесском" на 2013-2015 годы</t>
  </si>
  <si>
    <t>6.</t>
  </si>
  <si>
    <t>Обеспечение качественными коммунальными услугами населения г. Переславля-Залесского</t>
  </si>
  <si>
    <t>ГЦП "Комплексная программа модернизации и реформирования жилищно-коммунального хозяйства города Переславля-Залесского" на 2011-2014 годы</t>
  </si>
  <si>
    <t>ГАП по проведению капитального ремонта многоквартирных домов в городе Переславле-Залесском на 2014 год</t>
  </si>
  <si>
    <t>7.</t>
  </si>
  <si>
    <t>Развитие дорожного хозяйства в г. Переславле-Залесском</t>
  </si>
  <si>
    <t>ГЦП "Сохранность автомобильных дорог г. Переславля-Залесского" на 2010-2015 годы</t>
  </si>
  <si>
    <t>8.</t>
  </si>
  <si>
    <t>Экономическое развитие и инновационная экономика в г. Переславле-Залесском</t>
  </si>
  <si>
    <t>ГЦП "Развитие субъектов малого и среднего предпринимательства города Переславля-Залесского на 2013-2017 годы»</t>
  </si>
  <si>
    <t>9.</t>
  </si>
  <si>
    <t>Энергоэффективность в г. Переславле-Залесском</t>
  </si>
  <si>
    <t>ГЦП "Энергосбережение на территории города Переславля-Залесского на 2014-2016 годы"</t>
  </si>
  <si>
    <t>10.</t>
  </si>
  <si>
    <t>Охрана окружающей среды в г. Переславле-Залесском</t>
  </si>
  <si>
    <t>ГЦП "Обращение с твердыми бытовыми отходами на территории города Переславля-Залесского на 2014-2016 годы</t>
  </si>
  <si>
    <t>11.</t>
  </si>
  <si>
    <t>Защита населения на территории г. Переславля-Залесского от чрезвычайных ситуаций и обеспечение пожарной безопасности</t>
  </si>
  <si>
    <t>ГЦП "Обеспечение первичных мер пожарной безопасности города Переславля-Залесского на 2014-2016 годы"</t>
  </si>
  <si>
    <t>ВЦП "Совершенствование единой дежурно-диспетчерской службы города Переславля-Залесского на 2012-2014 годы"</t>
  </si>
  <si>
    <t>12.</t>
  </si>
  <si>
    <t>Эффективная власть в г. Переславле-Залесском</t>
  </si>
  <si>
    <t>ГЦП "Обеспечение функционирования и развития муниципальной службы в г. Переславле-Залесском на 2014-2016 годы"</t>
  </si>
  <si>
    <t>ИТОГО ПО ПРОГРАММАМ</t>
  </si>
  <si>
    <t>к решению городской Думы</t>
  </si>
  <si>
    <t>от_____________№______</t>
  </si>
  <si>
    <t>Развитие физической культуры, культуры и туризма в г. Переславле-Залесском</t>
  </si>
  <si>
    <t>(руб.)</t>
  </si>
  <si>
    <t>Перечень муниципальных программ г. Переславля-Залесского на 2014 год</t>
  </si>
  <si>
    <t>Наименование главного распорядителя бюджетных средств</t>
  </si>
  <si>
    <t>Управление образования Администрации г. Переславля-Залеского</t>
  </si>
  <si>
    <t>Управление социальной защиты населения и труда Администрации г. Переславля-Залесского</t>
  </si>
  <si>
    <t>Управление культуры, туризма, молодежи и спорта Администрации г. Переславля-Залесского</t>
  </si>
  <si>
    <t>Администрация г. Переславля-Залесского</t>
  </si>
  <si>
    <t>Сумма по программам</t>
  </si>
  <si>
    <t>ВЦП "Социальная поддержка населения г.Переславля-Залесского" на 2013-2015 годы</t>
  </si>
  <si>
    <t>ВЦП "Развитие культуры и искусства в г. Переславле-Залесском на 2014-2016 годы"</t>
  </si>
  <si>
    <t>Управление муниципальной собственности Администрации г. Переславля-Залесского</t>
  </si>
  <si>
    <t>Контрольно-счетная палата г. Переславля-Залесского</t>
  </si>
  <si>
    <t>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</si>
</sst>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43" fontId="1" fillId="0" borderId="1" xfId="0" applyNumberFormat="1" applyFont="1" applyBorder="1" applyAlignment="1">
      <alignment horizontal="center" vertical="center"/>
    </xf>
    <xf numFmtId="43" fontId="2" fillId="0" borderId="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43" fontId="2" fillId="0" borderId="10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1" fillId="0" borderId="0" xfId="0" applyFont="1"/>
    <xf numFmtId="43" fontId="1" fillId="0" borderId="0" xfId="0" applyNumberFormat="1" applyFont="1" applyAlignment="1">
      <alignment horizontal="center" vertical="center"/>
    </xf>
    <xf numFmtId="43" fontId="2" fillId="0" borderId="5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/>
    </xf>
    <xf numFmtId="0" fontId="1" fillId="0" borderId="12" xfId="0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43" fontId="2" fillId="0" borderId="6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6" fillId="0" borderId="0" xfId="0" applyFont="1" applyAlignment="1">
      <alignment horizontal="right"/>
    </xf>
    <xf numFmtId="0" fontId="5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12" xfId="0" applyFont="1" applyBorder="1" applyAlignment="1">
      <alignment horizontal="center" vertical="center" wrapText="1"/>
    </xf>
    <xf numFmtId="43" fontId="2" fillId="0" borderId="5" xfId="0" applyNumberFormat="1" applyFont="1" applyBorder="1" applyAlignment="1">
      <alignment horizontal="center" vertical="center" wrapText="1"/>
    </xf>
    <xf numFmtId="43" fontId="2" fillId="0" borderId="6" xfId="0" applyNumberFormat="1" applyFont="1" applyBorder="1" applyAlignment="1">
      <alignment horizontal="center" vertical="center" wrapText="1"/>
    </xf>
    <xf numFmtId="43" fontId="2" fillId="0" borderId="12" xfId="0" applyNumberFormat="1" applyFont="1" applyBorder="1" applyAlignment="1">
      <alignment horizontal="center" vertical="center" wrapText="1"/>
    </xf>
    <xf numFmtId="43" fontId="2" fillId="0" borderId="7" xfId="0" applyNumberFormat="1" applyFont="1" applyBorder="1" applyAlignment="1">
      <alignment horizontal="center" vertical="center"/>
    </xf>
    <xf numFmtId="43" fontId="2" fillId="0" borderId="8" xfId="0" applyNumberFormat="1" applyFont="1" applyBorder="1" applyAlignment="1">
      <alignment horizontal="center" vertical="center"/>
    </xf>
    <xf numFmtId="43" fontId="2" fillId="0" borderId="9" xfId="0" applyNumberFormat="1" applyFont="1" applyBorder="1" applyAlignment="1">
      <alignment horizontal="center" vertical="center"/>
    </xf>
    <xf numFmtId="43" fontId="2" fillId="0" borderId="13" xfId="0" applyNumberFormat="1" applyFont="1" applyBorder="1" applyAlignment="1">
      <alignment horizontal="center" vertical="center"/>
    </xf>
    <xf numFmtId="43" fontId="2" fillId="0" borderId="11" xfId="0" applyNumberFormat="1" applyFont="1" applyBorder="1" applyAlignment="1">
      <alignment horizontal="center" vertical="center"/>
    </xf>
    <xf numFmtId="43" fontId="2" fillId="0" borderId="14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tabSelected="1" view="pageBreakPreview" zoomScale="85" zoomScaleNormal="100" zoomScaleSheetLayoutView="85" workbookViewId="0">
      <pane xSplit="2" ySplit="9" topLeftCell="C40" activePane="bottomRight" state="frozen"/>
      <selection pane="topRight" activeCell="C1" sqref="C1"/>
      <selection pane="bottomLeft" activeCell="A10" sqref="A10"/>
      <selection pane="bottomRight" activeCell="D47" sqref="D47"/>
    </sheetView>
  </sheetViews>
  <sheetFormatPr defaultColWidth="8.88671875" defaultRowHeight="13.8" x14ac:dyDescent="0.3"/>
  <cols>
    <col min="1" max="1" width="5.6640625" style="8" customWidth="1"/>
    <col min="2" max="2" width="21" style="8" customWidth="1"/>
    <col min="3" max="3" width="41.5546875" style="8" customWidth="1"/>
    <col min="4" max="4" width="21.5546875" style="11" customWidth="1"/>
    <col min="5" max="5" width="22.44140625" style="8" customWidth="1"/>
    <col min="6" max="6" width="22.5546875" style="8" customWidth="1"/>
    <col min="7" max="7" width="21.44140625" style="8" customWidth="1"/>
    <col min="8" max="8" width="24.33203125" style="8" customWidth="1"/>
    <col min="9" max="9" width="20.33203125" style="8" customWidth="1"/>
    <col min="10" max="10" width="19.6640625" style="8" customWidth="1"/>
    <col min="11" max="16384" width="8.88671875" style="8"/>
  </cols>
  <sheetData>
    <row r="1" spans="1:10" x14ac:dyDescent="0.3">
      <c r="A1" s="26" t="s">
        <v>70</v>
      </c>
      <c r="B1" s="26"/>
      <c r="C1" s="26"/>
      <c r="D1" s="26"/>
      <c r="E1" s="26"/>
      <c r="F1" s="26"/>
      <c r="G1" s="26"/>
      <c r="H1" s="26"/>
      <c r="I1" s="26"/>
      <c r="J1" s="26"/>
    </row>
    <row r="2" spans="1:10" x14ac:dyDescent="0.3">
      <c r="A2" s="26" t="s">
        <v>55</v>
      </c>
      <c r="B2" s="26"/>
      <c r="C2" s="26"/>
      <c r="D2" s="26"/>
      <c r="E2" s="26"/>
      <c r="F2" s="26"/>
      <c r="G2" s="26"/>
      <c r="H2" s="26"/>
      <c r="I2" s="26"/>
      <c r="J2" s="26"/>
    </row>
    <row r="3" spans="1:10" x14ac:dyDescent="0.3">
      <c r="A3" s="26" t="s">
        <v>56</v>
      </c>
      <c r="B3" s="26"/>
      <c r="C3" s="26"/>
      <c r="D3" s="26"/>
      <c r="E3" s="26"/>
      <c r="F3" s="26"/>
      <c r="G3" s="26"/>
      <c r="H3" s="26"/>
      <c r="I3" s="26"/>
      <c r="J3" s="26"/>
    </row>
    <row r="4" spans="1:10" ht="33.6" customHeight="1" x14ac:dyDescent="0.3">
      <c r="A4" s="27" t="s">
        <v>59</v>
      </c>
      <c r="B4" s="27"/>
      <c r="C4" s="27"/>
      <c r="D4" s="27"/>
      <c r="E4" s="27"/>
      <c r="F4" s="27"/>
      <c r="G4" s="27"/>
      <c r="H4" s="27"/>
      <c r="I4" s="27"/>
      <c r="J4" s="27"/>
    </row>
    <row r="5" spans="1:10" ht="14.4" customHeight="1" x14ac:dyDescent="0.3">
      <c r="A5" s="13"/>
      <c r="B5" s="13"/>
      <c r="C5" s="13"/>
      <c r="D5" s="15"/>
      <c r="E5" s="15"/>
      <c r="F5" s="15"/>
      <c r="G5" s="15"/>
      <c r="H5" s="15"/>
      <c r="I5" s="15"/>
      <c r="J5" s="15" t="s">
        <v>58</v>
      </c>
    </row>
    <row r="6" spans="1:10" ht="20.399999999999999" customHeight="1" x14ac:dyDescent="0.3">
      <c r="A6" s="28" t="s">
        <v>0</v>
      </c>
      <c r="B6" s="28" t="s">
        <v>1</v>
      </c>
      <c r="C6" s="28" t="s">
        <v>2</v>
      </c>
      <c r="D6" s="40" t="s">
        <v>60</v>
      </c>
      <c r="E6" s="41"/>
      <c r="F6" s="41"/>
      <c r="G6" s="41"/>
      <c r="H6" s="41"/>
      <c r="I6" s="42"/>
      <c r="J6" s="37" t="s">
        <v>65</v>
      </c>
    </row>
    <row r="7" spans="1:10" ht="14.4" customHeight="1" x14ac:dyDescent="0.3">
      <c r="A7" s="29"/>
      <c r="B7" s="29"/>
      <c r="C7" s="29"/>
      <c r="D7" s="43"/>
      <c r="E7" s="44"/>
      <c r="F7" s="44"/>
      <c r="G7" s="44"/>
      <c r="H7" s="44"/>
      <c r="I7" s="45"/>
      <c r="J7" s="38"/>
    </row>
    <row r="8" spans="1:10" ht="61.2" customHeight="1" x14ac:dyDescent="0.3">
      <c r="A8" s="36"/>
      <c r="B8" s="36"/>
      <c r="C8" s="36"/>
      <c r="D8" s="17" t="s">
        <v>61</v>
      </c>
      <c r="E8" s="17" t="s">
        <v>62</v>
      </c>
      <c r="F8" s="17" t="s">
        <v>63</v>
      </c>
      <c r="G8" s="17" t="s">
        <v>64</v>
      </c>
      <c r="H8" s="17" t="s">
        <v>68</v>
      </c>
      <c r="I8" s="17" t="s">
        <v>69</v>
      </c>
      <c r="J8" s="39"/>
    </row>
    <row r="9" spans="1:10" ht="12.6" customHeight="1" x14ac:dyDescent="0.3">
      <c r="A9" s="1">
        <v>1</v>
      </c>
      <c r="B9" s="1">
        <v>2</v>
      </c>
      <c r="C9" s="1">
        <v>3</v>
      </c>
      <c r="D9" s="16">
        <v>4</v>
      </c>
      <c r="E9" s="14">
        <v>5</v>
      </c>
      <c r="F9" s="16">
        <v>6</v>
      </c>
      <c r="G9" s="14">
        <v>7</v>
      </c>
      <c r="H9" s="19">
        <v>8</v>
      </c>
      <c r="I9" s="20">
        <v>9</v>
      </c>
      <c r="J9" s="16">
        <v>10</v>
      </c>
    </row>
    <row r="10" spans="1:10" ht="46.2" customHeight="1" x14ac:dyDescent="0.3">
      <c r="A10" s="24" t="s">
        <v>3</v>
      </c>
      <c r="B10" s="25" t="s">
        <v>4</v>
      </c>
      <c r="C10" s="2" t="s">
        <v>5</v>
      </c>
      <c r="D10" s="3">
        <v>567524085</v>
      </c>
      <c r="E10" s="3"/>
      <c r="F10" s="3"/>
      <c r="G10" s="3"/>
      <c r="H10" s="3"/>
      <c r="I10" s="3"/>
      <c r="J10" s="3">
        <f>SUM(D10:I10)</f>
        <v>567524085</v>
      </c>
    </row>
    <row r="11" spans="1:10" ht="13.95" customHeight="1" x14ac:dyDescent="0.3">
      <c r="A11" s="24"/>
      <c r="B11" s="25"/>
      <c r="C11" s="2" t="s">
        <v>6</v>
      </c>
      <c r="D11" s="3"/>
      <c r="E11" s="3"/>
      <c r="F11" s="3">
        <v>9968813</v>
      </c>
      <c r="G11" s="3"/>
      <c r="H11" s="3"/>
      <c r="I11" s="3"/>
      <c r="J11" s="3">
        <f t="shared" ref="J11:J12" si="0">SUM(D11:I11)</f>
        <v>9968813</v>
      </c>
    </row>
    <row r="12" spans="1:10" ht="49.2" customHeight="1" x14ac:dyDescent="0.3">
      <c r="A12" s="24"/>
      <c r="B12" s="25"/>
      <c r="C12" s="2" t="s">
        <v>7</v>
      </c>
      <c r="D12" s="3"/>
      <c r="E12" s="3"/>
      <c r="F12" s="3">
        <v>606000</v>
      </c>
      <c r="G12" s="3"/>
      <c r="H12" s="3"/>
      <c r="I12" s="3"/>
      <c r="J12" s="3">
        <f t="shared" si="0"/>
        <v>606000</v>
      </c>
    </row>
    <row r="13" spans="1:10" ht="28.95" customHeight="1" x14ac:dyDescent="0.3">
      <c r="A13" s="24"/>
      <c r="B13" s="25"/>
      <c r="C13" s="2" t="s">
        <v>8</v>
      </c>
      <c r="D13" s="3">
        <v>1500000</v>
      </c>
      <c r="E13" s="3"/>
      <c r="F13" s="3"/>
      <c r="G13" s="3"/>
      <c r="H13" s="3"/>
      <c r="I13" s="3"/>
      <c r="J13" s="3">
        <f>SUM(D13:I13)</f>
        <v>1500000</v>
      </c>
    </row>
    <row r="14" spans="1:10" ht="16.95" customHeight="1" x14ac:dyDescent="0.3">
      <c r="A14" s="21" t="s">
        <v>9</v>
      </c>
      <c r="B14" s="22"/>
      <c r="C14" s="23"/>
      <c r="D14" s="4">
        <f>SUM(D10:D13)</f>
        <v>569024085</v>
      </c>
      <c r="E14" s="4">
        <f t="shared" ref="E14:G14" si="1">SUM(E10:E13)</f>
        <v>0</v>
      </c>
      <c r="F14" s="4">
        <f t="shared" si="1"/>
        <v>10574813</v>
      </c>
      <c r="G14" s="4">
        <f t="shared" si="1"/>
        <v>0</v>
      </c>
      <c r="H14" s="4"/>
      <c r="I14" s="4"/>
      <c r="J14" s="4">
        <f>SUM(J10:J13)</f>
        <v>579598898</v>
      </c>
    </row>
    <row r="15" spans="1:10" ht="35.4" customHeight="1" x14ac:dyDescent="0.3">
      <c r="A15" s="24" t="s">
        <v>10</v>
      </c>
      <c r="B15" s="25" t="s">
        <v>11</v>
      </c>
      <c r="C15" s="2" t="s">
        <v>66</v>
      </c>
      <c r="D15" s="3"/>
      <c r="E15" s="3">
        <v>206480177</v>
      </c>
      <c r="F15" s="3"/>
      <c r="G15" s="3"/>
      <c r="H15" s="3"/>
      <c r="I15" s="3"/>
      <c r="J15" s="3">
        <f>SUM(D15:I15)</f>
        <v>206480177</v>
      </c>
    </row>
    <row r="16" spans="1:10" ht="29.4" customHeight="1" x14ac:dyDescent="0.3">
      <c r="A16" s="24"/>
      <c r="B16" s="25"/>
      <c r="C16" s="2" t="s">
        <v>12</v>
      </c>
      <c r="D16" s="3"/>
      <c r="E16" s="3">
        <v>690516</v>
      </c>
      <c r="F16" s="3"/>
      <c r="G16" s="3"/>
      <c r="H16" s="3"/>
      <c r="I16" s="3"/>
      <c r="J16" s="3">
        <f t="shared" ref="J16:J17" si="2">SUM(D16:I16)</f>
        <v>690516</v>
      </c>
    </row>
    <row r="17" spans="1:10" ht="41.4" customHeight="1" x14ac:dyDescent="0.3">
      <c r="A17" s="24"/>
      <c r="B17" s="25"/>
      <c r="C17" s="2" t="s">
        <v>13</v>
      </c>
      <c r="D17" s="3">
        <v>4728000</v>
      </c>
      <c r="E17" s="3">
        <v>2605000</v>
      </c>
      <c r="F17" s="3"/>
      <c r="G17" s="3"/>
      <c r="H17" s="3"/>
      <c r="I17" s="3"/>
      <c r="J17" s="3">
        <f t="shared" si="2"/>
        <v>7333000</v>
      </c>
    </row>
    <row r="18" spans="1:10" ht="15" customHeight="1" x14ac:dyDescent="0.3">
      <c r="A18" s="24"/>
      <c r="B18" s="25"/>
      <c r="C18" s="2" t="s">
        <v>14</v>
      </c>
      <c r="D18" s="3"/>
      <c r="E18" s="3">
        <v>485696</v>
      </c>
      <c r="F18" s="3">
        <v>200000</v>
      </c>
      <c r="G18" s="3"/>
      <c r="H18" s="3"/>
      <c r="I18" s="3"/>
      <c r="J18" s="3">
        <f>SUM(D18:I18)</f>
        <v>685696</v>
      </c>
    </row>
    <row r="19" spans="1:10" ht="15.6" customHeight="1" x14ac:dyDescent="0.3">
      <c r="A19" s="21" t="s">
        <v>9</v>
      </c>
      <c r="B19" s="22"/>
      <c r="C19" s="23"/>
      <c r="D19" s="4">
        <f>SUM(D15:D18)</f>
        <v>4728000</v>
      </c>
      <c r="E19" s="4">
        <f t="shared" ref="E19:G19" si="3">SUM(E15:E18)</f>
        <v>210261389</v>
      </c>
      <c r="F19" s="4">
        <f t="shared" si="3"/>
        <v>200000</v>
      </c>
      <c r="G19" s="4">
        <f t="shared" si="3"/>
        <v>0</v>
      </c>
      <c r="H19" s="4"/>
      <c r="I19" s="4"/>
      <c r="J19" s="4">
        <f>SUM(J15:J18)</f>
        <v>215189389</v>
      </c>
    </row>
    <row r="20" spans="1:10" ht="40.200000000000003" customHeight="1" x14ac:dyDescent="0.3">
      <c r="A20" s="24" t="s">
        <v>15</v>
      </c>
      <c r="B20" s="25" t="s">
        <v>16</v>
      </c>
      <c r="C20" s="2" t="s">
        <v>17</v>
      </c>
      <c r="D20" s="3">
        <v>0</v>
      </c>
      <c r="E20" s="3">
        <v>0</v>
      </c>
      <c r="F20" s="3">
        <v>0</v>
      </c>
      <c r="G20" s="3">
        <v>96000</v>
      </c>
      <c r="H20" s="3"/>
      <c r="I20" s="3"/>
      <c r="J20" s="3">
        <f>SUM(D20:I20)</f>
        <v>96000</v>
      </c>
    </row>
    <row r="21" spans="1:10" ht="57" customHeight="1" x14ac:dyDescent="0.3">
      <c r="A21" s="24"/>
      <c r="B21" s="25"/>
      <c r="C21" s="2" t="s">
        <v>18</v>
      </c>
      <c r="D21" s="3">
        <v>0</v>
      </c>
      <c r="E21" s="3">
        <v>0</v>
      </c>
      <c r="F21" s="3">
        <v>0</v>
      </c>
      <c r="G21" s="3">
        <v>3600000</v>
      </c>
      <c r="H21" s="3"/>
      <c r="I21" s="3"/>
      <c r="J21" s="3">
        <f>SUM(D21:I21)</f>
        <v>3600000</v>
      </c>
    </row>
    <row r="22" spans="1:10" ht="71.400000000000006" customHeight="1" x14ac:dyDescent="0.3">
      <c r="A22" s="24"/>
      <c r="B22" s="25"/>
      <c r="C22" s="2" t="s">
        <v>19</v>
      </c>
      <c r="D22" s="3">
        <v>0</v>
      </c>
      <c r="E22" s="3">
        <v>0</v>
      </c>
      <c r="F22" s="3">
        <v>0</v>
      </c>
      <c r="G22" s="3">
        <v>1407000</v>
      </c>
      <c r="H22" s="3"/>
      <c r="I22" s="3"/>
      <c r="J22" s="3">
        <f>SUM(D22:I22)</f>
        <v>1407000</v>
      </c>
    </row>
    <row r="23" spans="1:10" ht="59.4" customHeight="1" x14ac:dyDescent="0.3">
      <c r="A23" s="24"/>
      <c r="B23" s="25"/>
      <c r="C23" s="1" t="s">
        <v>20</v>
      </c>
      <c r="D23" s="3">
        <v>0</v>
      </c>
      <c r="E23" s="3">
        <v>0</v>
      </c>
      <c r="F23" s="3">
        <v>0</v>
      </c>
      <c r="G23" s="3">
        <v>1500000</v>
      </c>
      <c r="H23" s="3"/>
      <c r="I23" s="3"/>
      <c r="J23" s="3">
        <f>SUM(D23:I23)</f>
        <v>1500000</v>
      </c>
    </row>
    <row r="24" spans="1:10" ht="53.4" customHeight="1" x14ac:dyDescent="0.3">
      <c r="A24" s="24"/>
      <c r="B24" s="25"/>
      <c r="C24" s="2" t="s">
        <v>21</v>
      </c>
      <c r="D24" s="3">
        <v>0</v>
      </c>
      <c r="E24" s="3">
        <v>0</v>
      </c>
      <c r="F24" s="3">
        <v>0</v>
      </c>
      <c r="G24" s="3">
        <v>660000</v>
      </c>
      <c r="H24" s="3"/>
      <c r="I24" s="3"/>
      <c r="J24" s="3">
        <f t="shared" ref="J24" si="4">SUM(D24:I24)</f>
        <v>660000</v>
      </c>
    </row>
    <row r="25" spans="1:10" ht="61.2" customHeight="1" x14ac:dyDescent="0.3">
      <c r="A25" s="24"/>
      <c r="B25" s="25"/>
      <c r="C25" s="2" t="s">
        <v>22</v>
      </c>
      <c r="D25" s="3">
        <v>0</v>
      </c>
      <c r="E25" s="3">
        <v>0</v>
      </c>
      <c r="F25" s="3">
        <v>0</v>
      </c>
      <c r="G25" s="3">
        <v>38226454.5</v>
      </c>
      <c r="H25" s="3"/>
      <c r="I25" s="3"/>
      <c r="J25" s="3">
        <f>SUM(D25:I25)</f>
        <v>38226454.5</v>
      </c>
    </row>
    <row r="26" spans="1:10" ht="16.2" customHeight="1" x14ac:dyDescent="0.3">
      <c r="A26" s="21" t="s">
        <v>9</v>
      </c>
      <c r="B26" s="22"/>
      <c r="C26" s="23"/>
      <c r="D26" s="4">
        <f>SUM(D20:D25)</f>
        <v>0</v>
      </c>
      <c r="E26" s="4">
        <f t="shared" ref="E26:F26" si="5">SUM(E20:E25)</f>
        <v>0</v>
      </c>
      <c r="F26" s="4">
        <f t="shared" si="5"/>
        <v>0</v>
      </c>
      <c r="G26" s="4">
        <f>SUM(G20:G25)</f>
        <v>45489454.5</v>
      </c>
      <c r="H26" s="4"/>
      <c r="I26" s="4"/>
      <c r="J26" s="4">
        <f>SUM(J20:J25)</f>
        <v>45489454.5</v>
      </c>
    </row>
    <row r="27" spans="1:10" ht="38.4" customHeight="1" x14ac:dyDescent="0.3">
      <c r="A27" s="24" t="s">
        <v>23</v>
      </c>
      <c r="B27" s="25" t="s">
        <v>24</v>
      </c>
      <c r="C27" s="2" t="s">
        <v>25</v>
      </c>
      <c r="D27" s="3">
        <v>1604000</v>
      </c>
      <c r="E27" s="3">
        <v>3000</v>
      </c>
      <c r="F27" s="3">
        <v>48000</v>
      </c>
      <c r="G27" s="3">
        <v>686400</v>
      </c>
      <c r="H27" s="3"/>
      <c r="I27" s="3"/>
      <c r="J27" s="3">
        <f>SUM(D27:I27)</f>
        <v>2341400</v>
      </c>
    </row>
    <row r="28" spans="1:10" ht="57.6" customHeight="1" x14ac:dyDescent="0.3">
      <c r="A28" s="24"/>
      <c r="B28" s="25"/>
      <c r="C28" s="2" t="s">
        <v>26</v>
      </c>
      <c r="D28" s="3">
        <v>214000</v>
      </c>
      <c r="E28" s="3"/>
      <c r="F28" s="3">
        <v>36000</v>
      </c>
      <c r="G28" s="3"/>
      <c r="H28" s="3"/>
      <c r="I28" s="3"/>
      <c r="J28" s="3">
        <f t="shared" ref="J28:J29" si="6">SUM(D28:I28)</f>
        <v>250000</v>
      </c>
    </row>
    <row r="29" spans="1:10" ht="40.950000000000003" customHeight="1" x14ac:dyDescent="0.3">
      <c r="A29" s="24"/>
      <c r="B29" s="25"/>
      <c r="C29" s="2" t="s">
        <v>27</v>
      </c>
      <c r="D29" s="3">
        <v>244000</v>
      </c>
      <c r="E29" s="3"/>
      <c r="F29" s="3">
        <v>60000</v>
      </c>
      <c r="G29" s="3"/>
      <c r="H29" s="3"/>
      <c r="I29" s="3"/>
      <c r="J29" s="3">
        <f t="shared" si="6"/>
        <v>304000</v>
      </c>
    </row>
    <row r="30" spans="1:10" ht="15" customHeight="1" x14ac:dyDescent="0.3">
      <c r="A30" s="21" t="s">
        <v>9</v>
      </c>
      <c r="B30" s="22"/>
      <c r="C30" s="23"/>
      <c r="D30" s="4">
        <f>SUM(D27:D29)</f>
        <v>2062000</v>
      </c>
      <c r="E30" s="4">
        <f t="shared" ref="E30:G30" si="7">SUM(E27:E29)</f>
        <v>3000</v>
      </c>
      <c r="F30" s="4">
        <f t="shared" si="7"/>
        <v>144000</v>
      </c>
      <c r="G30" s="4">
        <f t="shared" si="7"/>
        <v>686400</v>
      </c>
      <c r="H30" s="4"/>
      <c r="I30" s="4"/>
      <c r="J30" s="4">
        <f>SUM(J27:J29)</f>
        <v>2895400</v>
      </c>
    </row>
    <row r="31" spans="1:10" ht="25.95" customHeight="1" x14ac:dyDescent="0.3">
      <c r="A31" s="28" t="s">
        <v>28</v>
      </c>
      <c r="B31" s="30" t="s">
        <v>57</v>
      </c>
      <c r="C31" s="2" t="s">
        <v>29</v>
      </c>
      <c r="D31" s="3"/>
      <c r="E31" s="3"/>
      <c r="F31" s="3">
        <v>3494900</v>
      </c>
      <c r="G31" s="3"/>
      <c r="H31" s="3"/>
      <c r="I31" s="3"/>
      <c r="J31" s="3">
        <f>SUM(D31:I31)</f>
        <v>3494900</v>
      </c>
    </row>
    <row r="32" spans="1:10" ht="31.2" customHeight="1" x14ac:dyDescent="0.3">
      <c r="A32" s="29"/>
      <c r="B32" s="31"/>
      <c r="C32" s="2" t="s">
        <v>67</v>
      </c>
      <c r="D32" s="3"/>
      <c r="E32" s="3"/>
      <c r="F32" s="3">
        <v>55416700</v>
      </c>
      <c r="G32" s="3"/>
      <c r="H32" s="3"/>
      <c r="I32" s="3"/>
      <c r="J32" s="3">
        <f>SUM(D32:I32)</f>
        <v>55416700</v>
      </c>
    </row>
    <row r="33" spans="1:10" ht="33" customHeight="1" x14ac:dyDescent="0.3">
      <c r="A33" s="29"/>
      <c r="B33" s="31"/>
      <c r="C33" s="5" t="s">
        <v>30</v>
      </c>
      <c r="D33" s="3">
        <v>2000000</v>
      </c>
      <c r="E33" s="3"/>
      <c r="F33" s="3">
        <v>40002200</v>
      </c>
      <c r="G33" s="3"/>
      <c r="H33" s="3"/>
      <c r="I33" s="3"/>
      <c r="J33" s="3">
        <f>SUM(D33:I33)</f>
        <v>42002200</v>
      </c>
    </row>
    <row r="34" spans="1:10" ht="15" customHeight="1" x14ac:dyDescent="0.3">
      <c r="A34" s="21" t="s">
        <v>9</v>
      </c>
      <c r="B34" s="22"/>
      <c r="C34" s="23"/>
      <c r="D34" s="4">
        <f>SUM(D31:D33)</f>
        <v>2000000</v>
      </c>
      <c r="E34" s="4">
        <f t="shared" ref="E34:G34" si="8">SUM(E31:E33)</f>
        <v>0</v>
      </c>
      <c r="F34" s="4">
        <f t="shared" si="8"/>
        <v>98913800</v>
      </c>
      <c r="G34" s="4">
        <f t="shared" si="8"/>
        <v>0</v>
      </c>
      <c r="H34" s="4"/>
      <c r="I34" s="4"/>
      <c r="J34" s="4">
        <f>SUM(J31:J33)</f>
        <v>100913800</v>
      </c>
    </row>
    <row r="35" spans="1:10" ht="55.2" customHeight="1" x14ac:dyDescent="0.3">
      <c r="A35" s="24" t="s">
        <v>31</v>
      </c>
      <c r="B35" s="25" t="s">
        <v>32</v>
      </c>
      <c r="C35" s="2" t="s">
        <v>33</v>
      </c>
      <c r="D35" s="3"/>
      <c r="E35" s="3"/>
      <c r="F35" s="3"/>
      <c r="G35" s="3">
        <v>3896800</v>
      </c>
      <c r="H35" s="3"/>
      <c r="I35" s="3"/>
      <c r="J35" s="3">
        <f>SUM(D35:I35)</f>
        <v>3896800</v>
      </c>
    </row>
    <row r="36" spans="1:10" ht="40.950000000000003" customHeight="1" x14ac:dyDescent="0.3">
      <c r="A36" s="24"/>
      <c r="B36" s="25"/>
      <c r="C36" s="2" t="s">
        <v>34</v>
      </c>
      <c r="D36" s="3"/>
      <c r="E36" s="3"/>
      <c r="F36" s="3"/>
      <c r="G36" s="3">
        <v>6633340</v>
      </c>
      <c r="H36" s="3"/>
      <c r="I36" s="3"/>
      <c r="J36" s="3">
        <f>SUM(D36:I36)</f>
        <v>6633340</v>
      </c>
    </row>
    <row r="37" spans="1:10" ht="14.4" customHeight="1" x14ac:dyDescent="0.3">
      <c r="A37" s="21" t="s">
        <v>9</v>
      </c>
      <c r="B37" s="22"/>
      <c r="C37" s="23"/>
      <c r="D37" s="4">
        <f>SUM(D35:D36)</f>
        <v>0</v>
      </c>
      <c r="E37" s="4">
        <f t="shared" ref="E37:F37" si="9">SUM(E35:E36)</f>
        <v>0</v>
      </c>
      <c r="F37" s="4">
        <f t="shared" si="9"/>
        <v>0</v>
      </c>
      <c r="G37" s="4">
        <f>SUM(G35:G36)</f>
        <v>10530140</v>
      </c>
      <c r="H37" s="4"/>
      <c r="I37" s="4"/>
      <c r="J37" s="4">
        <f>SUM(J35:J36)</f>
        <v>10530140</v>
      </c>
    </row>
    <row r="38" spans="1:10" ht="45.6" customHeight="1" x14ac:dyDescent="0.3">
      <c r="A38" s="5" t="s">
        <v>35</v>
      </c>
      <c r="B38" s="5" t="s">
        <v>36</v>
      </c>
      <c r="C38" s="5" t="s">
        <v>37</v>
      </c>
      <c r="D38" s="3"/>
      <c r="E38" s="3"/>
      <c r="F38" s="3"/>
      <c r="G38" s="3">
        <v>98723000</v>
      </c>
      <c r="H38" s="3"/>
      <c r="I38" s="3"/>
      <c r="J38" s="3">
        <f>SUM(D38:I38)</f>
        <v>98723000</v>
      </c>
    </row>
    <row r="39" spans="1:10" ht="13.95" customHeight="1" x14ac:dyDescent="0.3">
      <c r="A39" s="21" t="s">
        <v>9</v>
      </c>
      <c r="B39" s="22"/>
      <c r="C39" s="23"/>
      <c r="D39" s="4">
        <f>SUM(D38)</f>
        <v>0</v>
      </c>
      <c r="E39" s="4">
        <f t="shared" ref="E39:G39" si="10">SUM(E38)</f>
        <v>0</v>
      </c>
      <c r="F39" s="4">
        <f t="shared" si="10"/>
        <v>0</v>
      </c>
      <c r="G39" s="4">
        <f t="shared" si="10"/>
        <v>98723000</v>
      </c>
      <c r="H39" s="4"/>
      <c r="I39" s="4"/>
      <c r="J39" s="4">
        <f>J38</f>
        <v>98723000</v>
      </c>
    </row>
    <row r="40" spans="1:10" ht="57" customHeight="1" x14ac:dyDescent="0.3">
      <c r="A40" s="5" t="s">
        <v>38</v>
      </c>
      <c r="B40" s="5" t="s">
        <v>39</v>
      </c>
      <c r="C40" s="5" t="s">
        <v>40</v>
      </c>
      <c r="D40" s="3"/>
      <c r="E40" s="3"/>
      <c r="F40" s="3"/>
      <c r="G40" s="3">
        <v>200000</v>
      </c>
      <c r="H40" s="3"/>
      <c r="I40" s="3"/>
      <c r="J40" s="3">
        <f>SUM(D40:I40)</f>
        <v>200000</v>
      </c>
    </row>
    <row r="41" spans="1:10" ht="15.6" customHeight="1" x14ac:dyDescent="0.3">
      <c r="A41" s="21" t="s">
        <v>9</v>
      </c>
      <c r="B41" s="22"/>
      <c r="C41" s="23"/>
      <c r="D41" s="4">
        <f>SUM(D40)</f>
        <v>0</v>
      </c>
      <c r="E41" s="4">
        <f t="shared" ref="E41:G41" si="11">SUM(E40)</f>
        <v>0</v>
      </c>
      <c r="F41" s="4">
        <f t="shared" si="11"/>
        <v>0</v>
      </c>
      <c r="G41" s="4">
        <f t="shared" si="11"/>
        <v>200000</v>
      </c>
      <c r="H41" s="4"/>
      <c r="I41" s="4"/>
      <c r="J41" s="4">
        <f>J40</f>
        <v>200000</v>
      </c>
    </row>
    <row r="42" spans="1:10" ht="33" customHeight="1" x14ac:dyDescent="0.3">
      <c r="A42" s="5" t="s">
        <v>41</v>
      </c>
      <c r="B42" s="5" t="s">
        <v>42</v>
      </c>
      <c r="C42" s="5" t="s">
        <v>43</v>
      </c>
      <c r="D42" s="3"/>
      <c r="E42" s="3"/>
      <c r="F42" s="3"/>
      <c r="G42" s="3">
        <v>1000000</v>
      </c>
      <c r="H42" s="3"/>
      <c r="I42" s="3"/>
      <c r="J42" s="3">
        <f>SUM(D42:I42)</f>
        <v>1000000</v>
      </c>
    </row>
    <row r="43" spans="1:10" ht="15" customHeight="1" x14ac:dyDescent="0.3">
      <c r="A43" s="21" t="s">
        <v>9</v>
      </c>
      <c r="B43" s="22"/>
      <c r="C43" s="23"/>
      <c r="D43" s="4">
        <f>SUM(D42)</f>
        <v>0</v>
      </c>
      <c r="E43" s="4">
        <f t="shared" ref="E43:G43" si="12">SUM(E42)</f>
        <v>0</v>
      </c>
      <c r="F43" s="4">
        <f t="shared" si="12"/>
        <v>0</v>
      </c>
      <c r="G43" s="4">
        <f t="shared" si="12"/>
        <v>1000000</v>
      </c>
      <c r="H43" s="4"/>
      <c r="I43" s="4"/>
      <c r="J43" s="4">
        <f>J42</f>
        <v>1000000</v>
      </c>
    </row>
    <row r="44" spans="1:10" ht="45" customHeight="1" x14ac:dyDescent="0.3">
      <c r="A44" s="5" t="s">
        <v>44</v>
      </c>
      <c r="B44" s="5" t="s">
        <v>45</v>
      </c>
      <c r="C44" s="5" t="s">
        <v>46</v>
      </c>
      <c r="D44" s="3"/>
      <c r="E44" s="3"/>
      <c r="F44" s="3"/>
      <c r="G44" s="3">
        <v>1428571</v>
      </c>
      <c r="H44" s="3"/>
      <c r="I44" s="3"/>
      <c r="J44" s="3">
        <f>SUM(D44:I44)</f>
        <v>1428571</v>
      </c>
    </row>
    <row r="45" spans="1:10" ht="14.4" customHeight="1" x14ac:dyDescent="0.3">
      <c r="A45" s="21" t="s">
        <v>9</v>
      </c>
      <c r="B45" s="22"/>
      <c r="C45" s="23"/>
      <c r="D45" s="4">
        <f>SUM(D44)</f>
        <v>0</v>
      </c>
      <c r="E45" s="4">
        <f t="shared" ref="E45:G45" si="13">SUM(E44)</f>
        <v>0</v>
      </c>
      <c r="F45" s="4">
        <f t="shared" si="13"/>
        <v>0</v>
      </c>
      <c r="G45" s="4">
        <f t="shared" si="13"/>
        <v>1428571</v>
      </c>
      <c r="H45" s="4"/>
      <c r="I45" s="4"/>
      <c r="J45" s="4">
        <f>J44</f>
        <v>1428571</v>
      </c>
    </row>
    <row r="46" spans="1:10" ht="43.2" customHeight="1" x14ac:dyDescent="0.3">
      <c r="A46" s="24" t="s">
        <v>47</v>
      </c>
      <c r="B46" s="25" t="s">
        <v>48</v>
      </c>
      <c r="C46" s="2" t="s">
        <v>49</v>
      </c>
      <c r="D46" s="3">
        <f>46000+483400</f>
        <v>529400</v>
      </c>
      <c r="E46" s="3">
        <v>0</v>
      </c>
      <c r="F46" s="3">
        <v>136000</v>
      </c>
      <c r="G46" s="3">
        <v>213600</v>
      </c>
      <c r="H46" s="3"/>
      <c r="I46" s="3"/>
      <c r="J46" s="3">
        <f>SUM(D46:I46)</f>
        <v>879000</v>
      </c>
    </row>
    <row r="47" spans="1:10" s="9" customFormat="1" ht="45.6" customHeight="1" x14ac:dyDescent="0.3">
      <c r="A47" s="24"/>
      <c r="B47" s="25"/>
      <c r="C47" s="2" t="s">
        <v>50</v>
      </c>
      <c r="D47" s="3">
        <v>0</v>
      </c>
      <c r="E47" s="3">
        <v>0</v>
      </c>
      <c r="F47" s="4">
        <v>0</v>
      </c>
      <c r="G47" s="3">
        <v>17246100</v>
      </c>
      <c r="H47" s="3"/>
      <c r="I47" s="3"/>
      <c r="J47" s="3">
        <f>SUM(D47:I47)</f>
        <v>17246100</v>
      </c>
    </row>
    <row r="48" spans="1:10" ht="15" customHeight="1" x14ac:dyDescent="0.3">
      <c r="A48" s="21" t="s">
        <v>9</v>
      </c>
      <c r="B48" s="22"/>
      <c r="C48" s="23"/>
      <c r="D48" s="4">
        <f>SUM(D46:D47)</f>
        <v>529400</v>
      </c>
      <c r="E48" s="4">
        <f t="shared" ref="E48:F48" si="14">SUM(E46:E47)</f>
        <v>0</v>
      </c>
      <c r="F48" s="4">
        <f t="shared" si="14"/>
        <v>136000</v>
      </c>
      <c r="G48" s="4">
        <f>SUM(G46:G47)</f>
        <v>17459700</v>
      </c>
      <c r="H48" s="4"/>
      <c r="I48" s="4"/>
      <c r="J48" s="4">
        <f>SUM(J46:J47)</f>
        <v>18125100</v>
      </c>
    </row>
    <row r="49" spans="1:10" ht="47.4" customHeight="1" x14ac:dyDescent="0.3">
      <c r="A49" s="1" t="s">
        <v>51</v>
      </c>
      <c r="B49" s="6" t="s">
        <v>52</v>
      </c>
      <c r="C49" s="2" t="s">
        <v>53</v>
      </c>
      <c r="D49" s="3"/>
      <c r="E49" s="3"/>
      <c r="F49" s="3"/>
      <c r="G49" s="3">
        <v>2764900</v>
      </c>
      <c r="H49" s="3">
        <v>494000</v>
      </c>
      <c r="I49" s="3">
        <v>37500</v>
      </c>
      <c r="J49" s="3">
        <f>SUM(D49:I49)</f>
        <v>3296400</v>
      </c>
    </row>
    <row r="50" spans="1:10" s="10" customFormat="1" thickBot="1" x14ac:dyDescent="0.3">
      <c r="A50" s="33" t="s">
        <v>9</v>
      </c>
      <c r="B50" s="34"/>
      <c r="C50" s="35"/>
      <c r="D50" s="18">
        <f>SUM(D49)</f>
        <v>0</v>
      </c>
      <c r="E50" s="18">
        <f t="shared" ref="E50:F50" si="15">SUM(E49)</f>
        <v>0</v>
      </c>
      <c r="F50" s="18">
        <f t="shared" si="15"/>
        <v>0</v>
      </c>
      <c r="G50" s="18">
        <f>SUM(G49)</f>
        <v>2764900</v>
      </c>
      <c r="H50" s="18">
        <f>SUM(H49)</f>
        <v>494000</v>
      </c>
      <c r="I50" s="18">
        <f>SUM(I49)</f>
        <v>37500</v>
      </c>
      <c r="J50" s="12">
        <f>SUM(J49)</f>
        <v>3296400</v>
      </c>
    </row>
    <row r="51" spans="1:10" ht="14.4" thickBot="1" x14ac:dyDescent="0.35">
      <c r="A51" s="32" t="s">
        <v>54</v>
      </c>
      <c r="B51" s="32"/>
      <c r="C51" s="32"/>
      <c r="D51" s="7">
        <f>D14+D19+D26+D30+D34+D37+D39+D41+D43+D45+D48+D50</f>
        <v>578343485</v>
      </c>
      <c r="E51" s="7">
        <f>E14+E19+E26+E30+E34+E37+E39+E41+E43+E45+E48+E50</f>
        <v>210264389</v>
      </c>
      <c r="F51" s="7">
        <f>F14+F19+F26+F30+F34+F37+F39+F41+F43+F45+F48+F50</f>
        <v>109968613</v>
      </c>
      <c r="G51" s="7">
        <f t="shared" ref="G51" si="16">G14+G19+G26+G30+G34+G37+G39+G41+G43+G45+G48+G50</f>
        <v>178282165.5</v>
      </c>
      <c r="H51" s="7">
        <f>H14+H19+H26+H30+H34+H37+H39+H41+H43+H45+H48+H50</f>
        <v>494000</v>
      </c>
      <c r="I51" s="7">
        <f>I14+I19+I26+I30+I34+I37+I39+I41+I43+I45+I48+I50</f>
        <v>37500</v>
      </c>
      <c r="J51" s="7">
        <f>J14+J19+J26+J30+J34+J37+J39+J41+J43+J45+J48+J50</f>
        <v>1077390152.5</v>
      </c>
    </row>
  </sheetData>
  <mergeCells count="36">
    <mergeCell ref="B6:B8"/>
    <mergeCell ref="C6:C8"/>
    <mergeCell ref="J6:J8"/>
    <mergeCell ref="A1:J1"/>
    <mergeCell ref="A6:A8"/>
    <mergeCell ref="D6:I7"/>
    <mergeCell ref="A51:C51"/>
    <mergeCell ref="A39:C39"/>
    <mergeCell ref="A41:C41"/>
    <mergeCell ref="A43:C43"/>
    <mergeCell ref="A45:C45"/>
    <mergeCell ref="A46:A47"/>
    <mergeCell ref="B46:B47"/>
    <mergeCell ref="A48:C48"/>
    <mergeCell ref="A50:C50"/>
    <mergeCell ref="A31:A33"/>
    <mergeCell ref="B31:B33"/>
    <mergeCell ref="A34:C34"/>
    <mergeCell ref="A35:A36"/>
    <mergeCell ref="B35:B36"/>
    <mergeCell ref="A37:C37"/>
    <mergeCell ref="A20:A25"/>
    <mergeCell ref="B20:B25"/>
    <mergeCell ref="A2:J2"/>
    <mergeCell ref="A3:J3"/>
    <mergeCell ref="A4:J4"/>
    <mergeCell ref="A26:C26"/>
    <mergeCell ref="A27:A29"/>
    <mergeCell ref="B27:B29"/>
    <mergeCell ref="A30:C30"/>
    <mergeCell ref="A10:A13"/>
    <mergeCell ref="B10:B13"/>
    <mergeCell ref="A14:C14"/>
    <mergeCell ref="A15:A18"/>
    <mergeCell ref="B15:B18"/>
    <mergeCell ref="A19:C19"/>
  </mergeCells>
  <pageMargins left="0.42" right="0.16" top="0.27559055118110237" bottom="0.19685039370078741" header="0.19685039370078741" footer="0.15748031496062992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</dc:creator>
  <cp:lastModifiedBy>komp</cp:lastModifiedBy>
  <cp:lastPrinted>2014-02-14T05:59:18Z</cp:lastPrinted>
  <dcterms:created xsi:type="dcterms:W3CDTF">2013-11-11T07:38:33Z</dcterms:created>
  <dcterms:modified xsi:type="dcterms:W3CDTF">2014-02-17T12:03:58Z</dcterms:modified>
</cp:coreProperties>
</file>