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8800" windowHeight="12075"/>
  </bookViews>
  <sheets>
    <sheet name="2018" sheetId="10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60" i="10" l="1"/>
  <c r="D214" i="10"/>
  <c r="D401" i="10"/>
  <c r="D276" i="10"/>
  <c r="D221" i="10"/>
  <c r="D317" i="10" l="1"/>
  <c r="D547" i="10" l="1"/>
  <c r="D445" i="10"/>
  <c r="D356" i="10"/>
  <c r="D417" i="10" l="1"/>
  <c r="D551" i="10" l="1"/>
  <c r="D377" i="10"/>
  <c r="D483" i="10"/>
  <c r="D369" i="10"/>
  <c r="D66" i="10"/>
  <c r="D295" i="10" l="1"/>
  <c r="D500" i="10"/>
  <c r="D498" i="10"/>
  <c r="D431" i="10"/>
  <c r="D544" i="10" l="1"/>
  <c r="D539" i="10"/>
  <c r="D536" i="10"/>
  <c r="D533" i="10"/>
  <c r="D530" i="10"/>
  <c r="D526" i="10"/>
  <c r="D523" i="10"/>
  <c r="D521" i="10"/>
  <c r="D517" i="10"/>
  <c r="D513" i="10"/>
  <c r="D509" i="10"/>
  <c r="D505" i="10"/>
  <c r="D502" i="10"/>
  <c r="D435" i="10"/>
  <c r="D393" i="10"/>
  <c r="D392" i="10" s="1"/>
  <c r="D376" i="10"/>
  <c r="D281" i="10"/>
  <c r="D261" i="10"/>
  <c r="D246" i="10"/>
  <c r="D232" i="10"/>
  <c r="D228" i="10"/>
  <c r="D225" i="10"/>
  <c r="D203" i="10"/>
  <c r="D179" i="10"/>
  <c r="D172" i="10"/>
  <c r="D103" i="10"/>
  <c r="D87" i="10"/>
  <c r="D10" i="10"/>
  <c r="D337" i="10" l="1"/>
  <c r="D497" i="10"/>
  <c r="D231" i="10"/>
  <c r="D220" i="10"/>
  <c r="D9" i="10"/>
  <c r="D102" i="10"/>
  <c r="D355" i="10"/>
  <c r="D430" i="10"/>
  <c r="D280" i="10" l="1"/>
  <c r="D400" i="10"/>
  <c r="D555" i="10" l="1"/>
</calcChain>
</file>

<file path=xl/sharedStrings.xml><?xml version="1.0" encoding="utf-8"?>
<sst xmlns="http://schemas.openxmlformats.org/spreadsheetml/2006/main" count="850" uniqueCount="548">
  <si>
    <t>(руб.)</t>
  </si>
  <si>
    <t>Наименование расходов</t>
  </si>
  <si>
    <t>Целевая статья</t>
  </si>
  <si>
    <t>Вид расхода</t>
  </si>
  <si>
    <t>2018 год</t>
  </si>
  <si>
    <t>Муниципальная программа "Развитие образования и молодежная политика г. Переславля-Залесского"</t>
  </si>
  <si>
    <t>01.0.00.00000</t>
  </si>
  <si>
    <t>ВЦП "Обеспечение функционирования и развития муниципальной системы образования города Переславля-Залесского на 2017-2019 годы"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</si>
  <si>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</si>
  <si>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</si>
  <si>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</si>
  <si>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</si>
  <si>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</si>
  <si>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</si>
  <si>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</si>
  <si>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</si>
  <si>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</si>
  <si>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</si>
  <si>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</si>
  <si>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</si>
  <si>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</si>
  <si>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</si>
  <si>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</si>
  <si>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</si>
  <si>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</si>
  <si>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</si>
  <si>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</si>
  <si>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</si>
  <si>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</si>
  <si>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</si>
  <si>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</si>
  <si>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</si>
  <si>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</si>
  <si>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01.1.04.85600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</si>
  <si>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</si>
  <si>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</si>
  <si>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</si>
  <si>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</si>
  <si>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</si>
  <si>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</si>
  <si>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</si>
  <si>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</si>
  <si>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</si>
  <si>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</si>
  <si>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02.1.02.70510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</si>
  <si>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</si>
  <si>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</si>
  <si>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</si>
  <si>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</si>
  <si>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</si>
  <si>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</si>
  <si>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</si>
  <si>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 xml:space="preserve"> ВЦП "Молодежь" на 2016-2018 годы</t>
  </si>
  <si>
    <t>01.2.00.00000</t>
  </si>
  <si>
    <t>01.2.01.00000</t>
  </si>
  <si>
    <t>Мероприятия в сфере молодежной политики</t>
  </si>
  <si>
    <t>01.2.01. 85300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</si>
  <si>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города</t>
  </si>
  <si>
    <t>01.2.02.00000</t>
  </si>
  <si>
    <t>01.2.02. 85300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</si>
  <si>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</si>
  <si>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</si>
  <si>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</si>
  <si>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</si>
  <si>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>Развитие и укрепление информационной ресурсной базы реализации молодежной политики</t>
  </si>
  <si>
    <t>01.2.04.00000</t>
  </si>
  <si>
    <t>01.2.04.85300</t>
  </si>
  <si>
    <t xml:space="preserve">01.3.00.00000 </t>
  </si>
  <si>
    <t>Совершенствование методического и информационного обеспечения системы патриотического воспитания детей, подростков и молодежи</t>
  </si>
  <si>
    <t>01.3.02.00000</t>
  </si>
  <si>
    <t xml:space="preserve">Мероприятия по патриотическому воспитанию </t>
  </si>
  <si>
    <t>Совершенствование МТБ учреждений и организаций, участвующих в работе по патриотическому воспитанию населения</t>
  </si>
  <si>
    <t>01.3.03.00000</t>
  </si>
  <si>
    <t>01.3.03.84700</t>
  </si>
  <si>
    <t>01.3.04.00000</t>
  </si>
  <si>
    <t>01.3.04.84700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</si>
  <si>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</si>
  <si>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</si>
  <si>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</si>
  <si>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</si>
  <si>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</si>
  <si>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</si>
  <si>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</si>
  <si>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</si>
  <si>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</si>
  <si>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</si>
  <si>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</si>
  <si>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</si>
  <si>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</si>
  <si>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</si>
  <si>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</si>
  <si>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Кадровое, информационное и организационное обеспечение реализации мероприятий программы</t>
  </si>
  <si>
    <t>02.1.05.00000</t>
  </si>
  <si>
    <t>02.1.05.85500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</si>
  <si>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</si>
  <si>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</si>
  <si>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</si>
  <si>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</si>
  <si>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</si>
  <si>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</si>
  <si>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</si>
  <si>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</si>
  <si>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</si>
  <si>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</si>
  <si>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</si>
  <si>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</si>
  <si>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</si>
  <si>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</si>
  <si>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</si>
  <si>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</si>
  <si>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</si>
  <si>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</si>
  <si>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</si>
  <si>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</si>
  <si>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</si>
  <si>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</si>
  <si>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</si>
  <si>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03.1.01.R0840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</si>
  <si>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</si>
  <si>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</si>
  <si>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</si>
  <si>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</si>
  <si>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</si>
  <si>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</si>
  <si>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</si>
  <si>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ГЦП "Социальная поддержка пожилых граждан в городе Переславле-Залесском на 2014-2018 годы"</t>
  </si>
  <si>
    <t>02.2.00.00000</t>
  </si>
  <si>
    <t>Укрепление социальной защищенности пожилых граждан, оказание мер социальной помощи гражданам в трудной жизненной ситуации</t>
  </si>
  <si>
    <t>02.2.01.00000</t>
  </si>
  <si>
    <t>Мероприятия по социальной поддержке пожилых граждан</t>
  </si>
  <si>
    <t>02.2.01.85900</t>
  </si>
  <si>
    <t>Повышение социальной активности пожилых граждан</t>
  </si>
  <si>
    <t>02.2.03.00000</t>
  </si>
  <si>
    <t>02.2.03.85900</t>
  </si>
  <si>
    <t>02.3.00.00000</t>
  </si>
  <si>
    <t>02.3.01.00000</t>
  </si>
  <si>
    <t>Мероприятия в сфере оздоровления, отдыха и занятости детей</t>
  </si>
  <si>
    <t>02.3.01.82800</t>
  </si>
  <si>
    <t>Софинансирование местного бюджета оплату стоимости набора продуктов питания в лагерях с дневной формой пребывания детей</t>
  </si>
  <si>
    <t>Софинансирование из местного бюджета укрепление материально-технической базы детских загородных оздоровительных учреждений, находящихся в муниципальной собственности</t>
  </si>
  <si>
    <t>Создание условий для организации полноценного отдыха и оздоровления детей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</si>
  <si>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</si>
  <si>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</si>
  <si>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</si>
  <si>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</si>
  <si>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</si>
  <si>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</si>
  <si>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</si>
  <si>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</si>
  <si>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путевки в организации отдыха детей и их оздоровления</t>
  </si>
  <si>
    <t>03.3.02.75160</t>
  </si>
  <si>
    <t>ГЦП "Доступная среда" на 2016-2018 годы</t>
  </si>
  <si>
    <t xml:space="preserve">02.5.00.00000 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</si>
  <si>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</si>
  <si>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02.5.01.00000</t>
  </si>
  <si>
    <t>Мероприятия по обеспечению доступности городской среды для инвалидов и лиц с ограниченными возможностями здоровья</t>
  </si>
  <si>
    <t>02.5.01.86000</t>
  </si>
  <si>
    <t>Совершенствование системы реабилитации инвалидов и повышение эффективности реабилитационных услуг</t>
  </si>
  <si>
    <t>02.5.02.00000</t>
  </si>
  <si>
    <t>02.5.02.86000</t>
  </si>
  <si>
    <t>Устранение социальной разобщенности инвалидов и граждан, не являющихся инвалидами</t>
  </si>
  <si>
    <t>02.5.03.00000</t>
  </si>
  <si>
    <t>02.5.03.86000</t>
  </si>
  <si>
    <t>02.6.00.00000</t>
  </si>
  <si>
    <t>02.6.03.00000</t>
  </si>
  <si>
    <r>
      <t xml:space="preserve">Муниципальная поддержка </t>
    </r>
    <r>
      <rPr>
        <sz val="9"/>
        <color indexed="8"/>
        <rFont val="Times New Roman"/>
        <family val="1"/>
        <charset val="204"/>
      </rPr>
      <t>СО НКО</t>
    </r>
  </si>
  <si>
    <t>02.6.03.87000</t>
  </si>
  <si>
    <t>03.0.00.00000</t>
  </si>
  <si>
    <t>03.1.01.00000</t>
  </si>
  <si>
    <t>Мероприятия по переселению граждан</t>
  </si>
  <si>
    <t>Капитальные вложения в объекты государственной (муниципальной) собственности</t>
  </si>
  <si>
    <t>ГЦП "Жилище" на 2016-2018 годы: Подпрограмма "Муниципальная поддержка молодых семей г. Переславля-Залесского в приобретении (строительстве) жилья"</t>
  </si>
  <si>
    <t>03.2.00.00000</t>
  </si>
  <si>
    <t>Муниципальная поддержка молодых семей</t>
  </si>
  <si>
    <t>03.2.01.L0200</t>
  </si>
  <si>
    <t>ГЦП "Жилище" на 2016-2018 годы: Подпрограмма "Государственная и муниципальная поддержка граждан, проживающих на территории города Переславля-Залесского в сфере ипотечного кредитования"</t>
  </si>
  <si>
    <t>03.4.00.00000</t>
  </si>
  <si>
    <t>Муниципальная поддержка граждан в сфере ипотечного жилищного кредитования</t>
  </si>
  <si>
    <t>03.4.01.L1230</t>
  </si>
  <si>
    <t>Муниципальная программа "Обеспечение общественного порядка и противодействие преступности на территории г. Переславля-Залесского"</t>
  </si>
  <si>
    <t>04.0.00.00000</t>
  </si>
  <si>
    <t>ГЦП "Борьба с преступностью в городе Переславле-Залесском на 2016-2018 годы"</t>
  </si>
  <si>
    <t>04.1.00.00000</t>
  </si>
  <si>
    <t>Мероприятия по борьбе с преступностью</t>
  </si>
  <si>
    <t>Содействие развитию детских формирований как альтернативы участия подростков в неформальных молодежных объединениях</t>
  </si>
  <si>
    <t>04.1.02.00000</t>
  </si>
  <si>
    <t>04.1.02.84300</t>
  </si>
  <si>
    <t>04.1.03.00000</t>
  </si>
  <si>
    <t>04.1.03.84300</t>
  </si>
  <si>
    <t>Создание условий для надежного обеспечения общественного порядка и безопасности в городе для неотвратимости наступления ответственности за совершенные преступления и правонарушения</t>
  </si>
  <si>
    <t>04.1.04.00000</t>
  </si>
  <si>
    <t>04.1.04.84300</t>
  </si>
  <si>
    <t>Противодействие терроризму, проявлениям политического, этнического и религиозного экстремизма</t>
  </si>
  <si>
    <t>04.1.05.00000</t>
  </si>
  <si>
    <t>04.1.05.84300</t>
  </si>
  <si>
    <t xml:space="preserve"> ГЦП "Профилактика безнадзорности, правонарушений и защита прав несовершеннолетних на территории города Переславля-Залесского на 2016-2018 годы"</t>
  </si>
  <si>
    <t>04.2.00.00000</t>
  </si>
  <si>
    <t xml:space="preserve">Методическое и информационное обеспечение деятельности органов системы профилактики безнадзорности и правонарушений несовершеннолетних  </t>
  </si>
  <si>
    <t>04.2.01.00000</t>
  </si>
  <si>
    <t>Мероприятия по профилактике безнадзорности, правонарушений и защиты прав несовершеннолетних</t>
  </si>
  <si>
    <t>04.2.01. 84500</t>
  </si>
  <si>
    <t>Совершенствование форм и методов работы, направленной на снижение количества правонарушений, антиобщественных действий несовершеннолетних, профилактику употребления ими психоактивных веществ</t>
  </si>
  <si>
    <t>04.2.02.00000</t>
  </si>
  <si>
    <t>04.2.02. 84500</t>
  </si>
  <si>
    <t>04.2.03.00000</t>
  </si>
  <si>
    <t>04.2.03. 84500</t>
  </si>
  <si>
    <t>Создание условий для психолого-педагогической, медицинской, правовой, социальной поддержки и реабилитации детей и семей, находящихся в трудной жизненной ситуации</t>
  </si>
  <si>
    <t>04.2.04.00000</t>
  </si>
  <si>
    <t>04.2.04.84500</t>
  </si>
  <si>
    <t>ГЦП "Комплексные меры противодействия злоупотреблению наркотиками и их незаконному обороту" на 2016-2018 годы</t>
  </si>
  <si>
    <t>04.3.00.00000</t>
  </si>
  <si>
    <t>Организация системы комплексной профилактики немедицинского потребления наркотиков, выявление и устранение причин и условий, способствующих распространению наркомании</t>
  </si>
  <si>
    <t>04.3.01.00000</t>
  </si>
  <si>
    <t>Мероприятия  по противодействию злоупотреблению наркотиками</t>
  </si>
  <si>
    <t>04.3.01.84400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</si>
  <si>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</si>
  <si>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08.3.01.71430</t>
  </si>
  <si>
    <t>Повышение антинаркотической ориентации общества, его моральное и физическое оздоровление</t>
  </si>
  <si>
    <t>04.3.02.00000</t>
  </si>
  <si>
    <t>Софинансирование местного бюджета по обеспечению функционирования в вечернее время спортивных залов общеобразовательных школ для занятий в них обучающихся</t>
  </si>
  <si>
    <t>04.3.02.L1430</t>
  </si>
  <si>
    <t>04.3.02.84400</t>
  </si>
  <si>
    <t>Разработка и реализация совокупности мероприятий, включающих в себя обучение и воспитание, антинаркотическое просвещение, социальный менеджмент</t>
  </si>
  <si>
    <t>04.3.03.00000</t>
  </si>
  <si>
    <t>04.3.03.84400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</si>
  <si>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</si>
  <si>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</si>
  <si>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</si>
  <si>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</si>
  <si>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</si>
  <si>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</si>
  <si>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Маркетинг и продвижение туристских ресурсов</t>
  </si>
  <si>
    <t>05.1.02.00000</t>
  </si>
  <si>
    <t>Мероприятия в сфере туризма</t>
  </si>
  <si>
    <t>05.1.02.84100</t>
  </si>
  <si>
    <t>05.1.03.00000</t>
  </si>
  <si>
    <t>05.1.03.84100</t>
  </si>
  <si>
    <t>Создание системы управления туристской отраслью</t>
  </si>
  <si>
    <t>05.1.04.00000</t>
  </si>
  <si>
    <t>05.1.04.84100</t>
  </si>
  <si>
    <t>ВЦП "Развитие культуры и искусства в г. Переславле-Залесском  на 2017-2019 годы"</t>
  </si>
  <si>
    <t>05.2.00.00000</t>
  </si>
  <si>
    <t>05.2.01.00000</t>
  </si>
  <si>
    <t>Мероприятия в сфере культуры</t>
  </si>
  <si>
    <t>05.2.01.85700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</si>
  <si>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</si>
  <si>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</si>
  <si>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</si>
  <si>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</si>
  <si>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</si>
  <si>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</si>
  <si>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</si>
  <si>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</si>
  <si>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</si>
  <si>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05.2.03.85700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</si>
  <si>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</si>
  <si>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</si>
  <si>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</si>
  <si>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</si>
  <si>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05.2.04.85700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</si>
  <si>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</si>
  <si>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</si>
  <si>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</si>
  <si>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</si>
  <si>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</si>
  <si>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</si>
  <si>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Повышение квалификации работников культуры, привлечение молодых специалистов</t>
  </si>
  <si>
    <t>05.2.07.00000</t>
  </si>
  <si>
    <t>05.2.07.85700</t>
  </si>
  <si>
    <t>Субсидия на капитальное строительство и реконструкцию объектов культурного назначения за счет средств областного бюджета</t>
  </si>
  <si>
    <t>11.4.01.74140</t>
  </si>
  <si>
    <t xml:space="preserve"> ГЦП "Развитие физической культуры и спорта в городе Переславле-Залесском" на 2016-2018 годы</t>
  </si>
  <si>
    <t>05.3.00.00000</t>
  </si>
  <si>
    <t>Строительство и модернизация спортивных сооружений</t>
  </si>
  <si>
    <t>05.3.01.00000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</si>
  <si>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</si>
  <si>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</si>
  <si>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</si>
  <si>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</si>
  <si>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</si>
  <si>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</si>
  <si>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</si>
  <si>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Развитие кадрового потенциала сферы физической культуры и спорта</t>
  </si>
  <si>
    <t>05.3.04.00000</t>
  </si>
  <si>
    <t>05.3.04.84200</t>
  </si>
  <si>
    <t>06.0.00.00000</t>
  </si>
  <si>
    <t>ГЦП "Комплексная программа модернизации и реформирования жилищно-коммунального хозяйства города Переславля-Залесского" на 2017-2019 годы</t>
  </si>
  <si>
    <t>06.1.00.00000</t>
  </si>
  <si>
    <t>Мероприятия по модернизации и реформированию жилищно-коммунального хозяйства</t>
  </si>
  <si>
    <t>Развитие системы газоснабжения</t>
  </si>
  <si>
    <t>06.1.02.00000</t>
  </si>
  <si>
    <t>06.1.02.84900</t>
  </si>
  <si>
    <t>Развитие системы теплоснабжения</t>
  </si>
  <si>
    <t>06.1.03.00000</t>
  </si>
  <si>
    <t>06.1.03.84900</t>
  </si>
  <si>
    <t>06.2.00.00000</t>
  </si>
  <si>
    <t>Актуализация градостроительной документации</t>
  </si>
  <si>
    <t>06.2.01.00000</t>
  </si>
  <si>
    <t>06.2.01.86800</t>
  </si>
  <si>
    <t>07.0.00.00000</t>
  </si>
  <si>
    <t>07.1.00.00000</t>
  </si>
  <si>
    <t>Приведение в нормативное состояние автомобильных дорог местного значения, имеющих полный износ</t>
  </si>
  <si>
    <t>07.1.01.00000</t>
  </si>
  <si>
    <t>Мероприятия по сохранности автомобильных дорог</t>
  </si>
  <si>
    <t>07.1.01.85100</t>
  </si>
  <si>
    <t>Софинансирование местного бюджета на финансирование дорожного хозяйства</t>
  </si>
  <si>
    <t>07.1.01.L2440</t>
  </si>
  <si>
    <t>Субсидия на финансирование дорожного хозяйства</t>
  </si>
  <si>
    <t>24.1.05.72440</t>
  </si>
  <si>
    <t>Муниципальная программа "Энергоэффективность в г. Переславле-Залесском"</t>
  </si>
  <si>
    <t>09.0.00.00000</t>
  </si>
  <si>
    <t xml:space="preserve">ГЦП "Энергосбережение на территории города Переславля-Залесского на 2017-2019 годы" </t>
  </si>
  <si>
    <t>09.1.00.00000</t>
  </si>
  <si>
    <t>Энергоэффективность в социальной сфере</t>
  </si>
  <si>
    <t>09.1.02.00000</t>
  </si>
  <si>
    <t>Мероприятия по энергоэффективности</t>
  </si>
  <si>
    <t>09.1.02.84600</t>
  </si>
  <si>
    <t xml:space="preserve"> Муниципальная программа "Охрана окружающей среды в г. Переславле-Залесском"</t>
  </si>
  <si>
    <t>10.0.00.00000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</si>
  <si>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</si>
  <si>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</si>
  <si>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</si>
  <si>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</si>
  <si>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</si>
  <si>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Повышение эффективности использования и охраны водных объектов</t>
  </si>
  <si>
    <t>10.1.02.00000</t>
  </si>
  <si>
    <t>10.1.02.85800</t>
  </si>
  <si>
    <t>Профилактика клещевых инфекций в местах (территориях) массового пребывания людей</t>
  </si>
  <si>
    <t>10.1.03.00000</t>
  </si>
  <si>
    <t>10.1.03.85800</t>
  </si>
  <si>
    <t>ГЦП "Благоустройство территории города Переславля-Залесского" на 2016-2018 годы</t>
  </si>
  <si>
    <t>10.2.00.00000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</si>
  <si>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</si>
  <si>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</si>
  <si>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</si>
  <si>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</si>
  <si>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 xml:space="preserve">Субвенция на отлов и содержание безнадзорных животных </t>
  </si>
  <si>
    <t>25.7.05.74420</t>
  </si>
  <si>
    <t>Муниципальная программа "Защита населения и территории г. Переславля-Залесского от чрезвычайных  ситуаций и обеспечение пожарной безопасности"</t>
  </si>
  <si>
    <t xml:space="preserve">11.0.00.00000 </t>
  </si>
  <si>
    <t>ГЦП "Обеспечение первичных мер пожарной безопасности города Переславля-Залесского на 2017-2019 годы"</t>
  </si>
  <si>
    <t>11.1.00.00000</t>
  </si>
  <si>
    <t xml:space="preserve">Мероприятия по обеспечению мер пожарной безопасности </t>
  </si>
  <si>
    <t>11.1.01.85000</t>
  </si>
  <si>
    <t>11.2.00.00000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</si>
  <si>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</si>
  <si>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</si>
  <si>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</si>
  <si>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</si>
  <si>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Мероприятия по совершенствованию ЕДДС</t>
  </si>
  <si>
    <t>ГЦП «О внедрении аппаратно-программного комплекса «Безопасный город»  на 2016-2018 годы»</t>
  </si>
  <si>
    <t>11.4.00.00000</t>
  </si>
  <si>
    <t>Мероприятия по внедрению АПК «Безопасный город»</t>
  </si>
  <si>
    <t>12.2.00.00000</t>
  </si>
  <si>
    <t>Мероприятия по обеспечению функционирования и развития муниципальной службы</t>
  </si>
  <si>
    <t>12.2.01.86100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</si>
  <si>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</si>
  <si>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</si>
  <si>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</si>
  <si>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</si>
  <si>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</si>
  <si>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</si>
  <si>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</si>
  <si>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</si>
  <si>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</si>
  <si>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</si>
  <si>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</si>
  <si>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</si>
  <si>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</si>
  <si>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</si>
  <si>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</si>
  <si>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</si>
  <si>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</si>
  <si>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</si>
  <si>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</si>
  <si>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</si>
  <si>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60.0.00.80020</t>
  </si>
  <si>
    <t>Депутаты представительного органа муниципального образования</t>
  </si>
  <si>
    <t>60.0.00.80040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</si>
  <si>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</si>
  <si>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</si>
  <si>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</si>
  <si>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</si>
  <si>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Проведение выборов в представительные органы муниципального образования</t>
  </si>
  <si>
    <t>60.0.00.80090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</si>
  <si>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</si>
  <si>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</si>
  <si>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</si>
  <si>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>Резервные фонды местных администраций</t>
  </si>
  <si>
    <t>60.0.00.80110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</si>
  <si>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</si>
  <si>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</si>
  <si>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</si>
  <si>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</si>
  <si>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</si>
  <si>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</si>
  <si>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Всего</t>
  </si>
  <si>
    <t>01.2.03.85300</t>
  </si>
  <si>
    <t>01.3.02.84700</t>
  </si>
  <si>
    <t>02.3.02.82800</t>
  </si>
  <si>
    <t>02.3.02.L1020</t>
  </si>
  <si>
    <t>02.3.02.L1000</t>
  </si>
  <si>
    <t>07.1.01.L2470</t>
  </si>
  <si>
    <t xml:space="preserve">Софинансирование на осуществление бюджетных инвестиций в объекты капитального строительства и реконструкции дорожного хозяйства </t>
  </si>
  <si>
    <t>13.1.01.L5550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</si>
  <si>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</si>
  <si>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</si>
  <si>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13.1.02.L5550</t>
  </si>
  <si>
    <t>Софинансирование местного бюджета на мероприятия по формированию городской среды в части благоустройства территорий общего пользования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</si>
  <si>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</si>
  <si>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</si>
  <si>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</si>
  <si>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04.4.01.84400</t>
  </si>
  <si>
    <t>01.1.01.82210</t>
  </si>
  <si>
    <t>01.1.01.82110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</si>
  <si>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</si>
  <si>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</si>
  <si>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</si>
  <si>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>02.3.02.00000</t>
  </si>
  <si>
    <t xml:space="preserve">Разработка и реализация воспитательных программ, направленных на решение приоритетов Стратегии социально-экономического развития города 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</si>
  <si>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</si>
  <si>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</si>
  <si>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>Обеспечение питанием отдельных категорий обучающихся в дошкольных образовательных учреждениях</t>
  </si>
  <si>
    <t>Обеспечение условий для реализации творческого, научного, интеллектуального потенциала молодежи</t>
  </si>
  <si>
    <t xml:space="preserve">Закупка товаров, работ и услуг для обеспечения государственных (муниципальных) нужд </t>
  </si>
  <si>
    <t>Создание условий для дальнейшего развития молодежного патриотического движения</t>
  </si>
  <si>
    <t xml:space="preserve"> ГЦП "Обеспечение отдыха и оздоровления   детей города Переславля-Залесского в каникулярный период на 2017-2019 годы"</t>
  </si>
  <si>
    <t>ГЦП"Жилище" на 2016-2018 годы: Подпрограмма "Переселение граждан из жилищного фонда города Переславля-Залесского, признанного непригодным для проживания, и (или) с высоким уровнем износа"</t>
  </si>
  <si>
    <t>Установка и обслуживание систем наружного видеонаблюдения в муниципальных общеобразовательных и дошкольных учреждения, а также установленных на территории города</t>
  </si>
  <si>
    <t>Реализация мер по повышению эффективности деятельности органов и  учреждений системы профилактики безнадзорности и правонарушений несовершеннолетних по выявлению и профилактике семейного и детского неблагополучия</t>
  </si>
  <si>
    <t>ГЦП "Гармонизация межнациональных отношений в городе Переславле-Залесском" на 2018-2020 годы</t>
  </si>
  <si>
    <t>Содействие развитию перспективных видов туризма, формированию и продвижению новых турпродуктов</t>
  </si>
  <si>
    <t>Развитие информационной и издательской деятельности</t>
  </si>
  <si>
    <t>ГЦП "Развитие градостроительной документации г. Переславля-Залесского на 2016-2018 годы"</t>
  </si>
  <si>
    <t>Энергоэффективность в жилищном фонде</t>
  </si>
  <si>
    <t>09.1.03.00000</t>
  </si>
  <si>
    <t>09.1.03.84600</t>
  </si>
  <si>
    <t>ГЦП "Охрана окружающей среды в г. Переславле-Залесском" на 2018-2020 годы</t>
  </si>
  <si>
    <t>10.2.02.00000</t>
  </si>
  <si>
    <t>10.2.02.86700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</si>
  <si>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</si>
  <si>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Организация работы по обеспечению деятельности Администрации города</t>
  </si>
  <si>
    <t>11.4.06.86600</t>
  </si>
  <si>
    <t>11.4.06.00000</t>
  </si>
  <si>
    <t>11.4.07.00000</t>
  </si>
  <si>
    <t>11.4.07.86600</t>
  </si>
  <si>
    <t>Средства, необходимые для организации мониторинга диспетчеризации ЖКХ</t>
  </si>
  <si>
    <t>Повышение уровня благоустройства дворовых территорий</t>
  </si>
  <si>
    <t>13.1.01.00000</t>
  </si>
  <si>
    <t>13.1.02.00000</t>
  </si>
  <si>
    <t>Повышение уровня благоустройства  территорий общего пользования</t>
  </si>
  <si>
    <t xml:space="preserve">Предоставление субсидий бюджетным, автономным учреждениям и иным некоммерческим организациям   </t>
  </si>
  <si>
    <t>Предоставление субсидий СО НКО на организацию их деятельности</t>
  </si>
  <si>
    <t xml:space="preserve">Социальное обеспечение и иные выплаты населению </t>
  </si>
  <si>
    <t>05.3.01.84200</t>
  </si>
  <si>
    <t>03.1.01.R4620</t>
  </si>
  <si>
    <t xml:space="preserve">Мероприятия в сфере образования   </t>
  </si>
  <si>
    <t>10.1.04.00000</t>
  </si>
  <si>
    <t>10.1.04.85800</t>
  </si>
  <si>
    <t>10.1.05.00000</t>
  </si>
  <si>
    <t>10.1.05.85800</t>
  </si>
  <si>
    <t xml:space="preserve">Мероприятия в сфере культуры  </t>
  </si>
  <si>
    <t>Мероприятия по экологическому воспитанию и просвещению населения, формированию экологической культуры граждан</t>
  </si>
  <si>
    <t>Модернизация инфраструктуры обращения с твердыми коммунальными отходами</t>
  </si>
  <si>
    <t xml:space="preserve">Субсидия на выполнение муниципального задания в сфере физической культуры и спорта  </t>
  </si>
  <si>
    <t>Организация патриотического воспитания в ходе подготовки и проведения мероприятий, посвященных юбилейным и памятным событиям истории России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</si>
  <si>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</si>
  <si>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</si>
  <si>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</si>
  <si>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Создание условий для развития массового спорта и физической культуры</t>
  </si>
  <si>
    <t>Мероприятия по развитию градостроительной документации</t>
  </si>
  <si>
    <t>Создание благоприятных, комфортных и безопасных условий в зонах культурного отдыха горожан и гостей города (благоустройство мест массового отдыха)</t>
  </si>
  <si>
    <t>Средства, необходимые для наращивания местной системы оповещения населения города об опасностях, возникающих при военных конфликтах или вследствие этих конфликтов, а также вследствие чрезвычайных ситуаций природного и техногенного характера</t>
  </si>
  <si>
    <t>Мероприятия по гармонизации межнациональных отношений</t>
  </si>
  <si>
    <t xml:space="preserve">  Расходы бюджета городского округа города Переславля-Залесского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2018 год </t>
  </si>
  <si>
    <t>ГЦП "Патриотическое воспитание граждан Российской Федерации, проживающих на территории города Переславля-Залесского" на 2017-2019 годы</t>
  </si>
  <si>
    <t>ГЦП "Социальная поддержка населения г. Переславля-Залесского на 2016-2018 годы"</t>
  </si>
  <si>
    <t>ГЦП "Развитие туризма и отдыха в городе Переславле-Залесском на 2016-2018 годы"</t>
  </si>
  <si>
    <t xml:space="preserve"> Муниципальная программа "Развитие дорожного хозяйства в г. Переславле-Залесском"</t>
  </si>
  <si>
    <t>Муниципальная программа "Обеспечение функционирования и развития муниципальной службы в городе Переславле-Залесском"</t>
  </si>
  <si>
    <t>Мероприятия по обеспечению деятельности учреждений социальной защиты населения</t>
  </si>
  <si>
    <t>ГЦП « Поддержка социально ориентированных некоммерческих организаций в г.Переславле-Залесском» на 2015-2018 годы</t>
  </si>
  <si>
    <t xml:space="preserve"> Муниципальная программа "Обеспечение доступным и комфортным жильем населения города Переславля-Залесского"</t>
  </si>
  <si>
    <t>Муниципальная программа "Развитие физической культуры, культуры и туризма в городе Переславле-Залесском"</t>
  </si>
  <si>
    <t xml:space="preserve"> Муниципальная программа "Обеспечение качественными коммунальными услугами населения города Переславля-Залесского"</t>
  </si>
  <si>
    <t>Муниципальная программа "Формирование современной городской среды на территории города Переславля-Залесского"</t>
  </si>
  <si>
    <t xml:space="preserve"> Муниципальная программа "Социальная поддержка населения г. Переславля-Залесского"</t>
  </si>
  <si>
    <t>ГЦП "Сохранность автомобильных дорог города Переславля-Залесского  на 2016-2020 годы"</t>
  </si>
  <si>
    <t>02.1.03.75890</t>
  </si>
  <si>
    <t>Субсидия на повышение оплаты труда отдельных категорий работников в сфере образования</t>
  </si>
  <si>
    <t>02.5.04.70650</t>
  </si>
  <si>
    <t>Субсидия на оказание (выполнение) муниципальными учреждениями услуг (работ) в сфере молодежной политики</t>
  </si>
  <si>
    <t>03.1.01.55730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</si>
  <si>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</si>
  <si>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03.1.01.83800</t>
  </si>
  <si>
    <t>05.1.10.54850</t>
  </si>
  <si>
    <t>05.2.04.L1690</t>
  </si>
  <si>
    <t>Софинансирование местного бюджета на проведение капитального ремонта муниципальных учреждений культуры</t>
  </si>
  <si>
    <t>08.1.02.L2150</t>
  </si>
  <si>
    <t>Софинансирование местного бюджета на развитие малого и среднего предпринимательства(расходные обязательства, неисполненные в отчетном финансовом году)</t>
  </si>
  <si>
    <t>11.1.09.75900</t>
  </si>
  <si>
    <t>Субсидия на повышение оплаты труда учреждений в сфере культуры</t>
  </si>
  <si>
    <t>36.3.01.73260</t>
  </si>
  <si>
    <t>Дотация на реализацию мероприятий, направляемых на социально-экономическое развитие муниципальных образований</t>
  </si>
  <si>
    <t>Расходы на информирование населения о работе органов местного самоуправления в средствах массовой информации</t>
  </si>
  <si>
    <t>03.1.01.75490</t>
  </si>
  <si>
    <t>11.2.03.00000</t>
  </si>
  <si>
    <t>11.2.03.85200</t>
  </si>
  <si>
    <t>к решению Переславль-Залесской</t>
  </si>
  <si>
    <t>городской Думы</t>
  </si>
  <si>
    <t xml:space="preserve">от              2018 № </t>
  </si>
  <si>
    <t>01.2.03.L6150</t>
  </si>
  <si>
    <t>Софинансирование местного бюджета на обеспечение трудоустройства  несовершеннолетних граждан на временные рабочие места</t>
  </si>
  <si>
    <t>Субсидия на обеспечение трудоустройства несовершеннолетних граждан на временные рабочие места</t>
  </si>
  <si>
    <t>06.2.02.00000</t>
  </si>
  <si>
    <t>06.2.02.86800</t>
  </si>
  <si>
    <t>Разработка проектов планирования и проектов межевания территории</t>
  </si>
  <si>
    <t>24.2.03.72470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</si>
  <si>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</si>
  <si>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39.3.02.75870</t>
  </si>
  <si>
    <t>МБТ на реализацию мероприятий по поощрению достижения наилучших значений показателей по отдельным направлениям развития муниципальных образований ЯО</t>
  </si>
  <si>
    <t>06.1.04.0000</t>
  </si>
  <si>
    <t>Обеспечение спецтехникой для устранения аварийных ситуаций на объектах ЖКХ и предупреждения чрезвычайных ситуаций в период весеннего половодья</t>
  </si>
  <si>
    <t>39.6.01.75350</t>
  </si>
  <si>
    <t>Субсидия на реализацию мероприятий инициативного бюджетирования на территории Ярославской области ( поддержка местных инициатив)</t>
  </si>
  <si>
    <t>Приложение 2</t>
  </si>
  <si>
    <t>02.5.04.76150</t>
  </si>
  <si>
    <t>01.1.04.L5350</t>
  </si>
  <si>
    <t>Софинансирование местного бюджета на мероприятия инициативного бюджетирования (поддержка местных инициатив)</t>
  </si>
  <si>
    <t>06.1.01.84900</t>
  </si>
  <si>
    <t>06.1.01.00000</t>
  </si>
  <si>
    <t>Развитие системы водоснабжения</t>
  </si>
  <si>
    <t>11.4.02.00000</t>
  </si>
  <si>
    <t>11.4.02.86600</t>
  </si>
  <si>
    <t>Формирование функциональных и технических требований к аппаратно-программному комплексу "Безопасный город" муниципального образования. Разработка технического проекта</t>
  </si>
  <si>
    <t>Субвенция на обеспечение жильем граждан, уволенных с военной службы (службы), и приравненных к ним лиц, за счет средств федерального бюджета</t>
  </si>
  <si>
    <t>06.1.01.R5550</t>
  </si>
  <si>
    <t>Субсидия на формирование современной городской среды</t>
  </si>
  <si>
    <t>10.2.04.00000</t>
  </si>
  <si>
    <t>10.2.04.86700</t>
  </si>
  <si>
    <t>Обустройство ливневой канализации</t>
  </si>
  <si>
    <t>11.4.08.00000</t>
  </si>
  <si>
    <t>11.4.08.86600</t>
  </si>
  <si>
    <t>Обеспечение безопасности на водных объектах города</t>
  </si>
  <si>
    <t>Субсидия социально ориентированным некоммерческим организациям на конкурсной основе</t>
  </si>
  <si>
    <t>22.8.04.73140</t>
  </si>
  <si>
    <t>36.6.01.75800</t>
  </si>
  <si>
    <t>Субсидия на реализацию мероприятий по информационному обеспечению муниципальных закупок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</si>
</sst>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00"/>
  </numFmts>
  <fonts count="2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/>
      <diagonal/>
    </border>
  </borders>
  <cellStyleXfs count="2">
    <xf numFmtId="0" fontId="0" fillId="0" borderId="0"/>
    <xf numFmtId="0" fontId="1" fillId="0" borderId="0"/>
  </cellStyleXfs>
  <cellXfs count="139">
    <xf numFmtId="0" fontId="0" fillId="0" borderId="0" xfId="0"/>
    <xf numFmtId="0" fontId="8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vertical="center"/>
      <protection hidden="1"/>
    </xf>
    <xf numFmtId="0" fontId="3" fillId="0" borderId="0" xfId="1" applyFont="1" applyFill="1"/>
    <xf numFmtId="0" fontId="3" fillId="0" borderId="0" xfId="1" applyFont="1" applyFill="1" applyBorder="1"/>
    <xf numFmtId="0" fontId="2" fillId="0" borderId="0" xfId="1" applyFont="1" applyFill="1" applyAlignment="1" applyProtection="1">
      <alignment vertical="center" wrapText="1"/>
      <protection hidden="1"/>
    </xf>
    <xf numFmtId="0" fontId="3" fillId="0" borderId="0" xfId="1" applyFont="1" applyFill="1" applyAlignment="1">
      <alignment horizontal="center"/>
    </xf>
    <xf numFmtId="49" fontId="3" fillId="0" borderId="0" xfId="1" applyNumberFormat="1" applyFont="1" applyFill="1" applyAlignment="1">
      <alignment horizontal="center"/>
    </xf>
    <xf numFmtId="0" fontId="6" fillId="0" borderId="1" xfId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6" fillId="0" borderId="1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49" fontId="6" fillId="0" borderId="1" xfId="1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164" fontId="8" fillId="0" borderId="1" xfId="1" applyNumberFormat="1" applyFont="1" applyFill="1" applyBorder="1" applyAlignment="1" applyProtection="1">
      <alignment horizontal="left" wrapText="1"/>
      <protection hidden="1"/>
    </xf>
    <xf numFmtId="49" fontId="8" fillId="0" borderId="1" xfId="1" applyNumberFormat="1" applyFont="1" applyFill="1" applyBorder="1" applyAlignment="1">
      <alignment horizontal="center"/>
    </xf>
    <xf numFmtId="164" fontId="5" fillId="0" borderId="1" xfId="1" applyNumberFormat="1" applyFont="1" applyFill="1" applyBorder="1" applyAlignment="1" applyProtection="1">
      <alignment horizontal="left" vertical="top" wrapText="1"/>
      <protection hidden="1"/>
    </xf>
    <xf numFmtId="49" fontId="5" fillId="0" borderId="1" xfId="1" applyNumberFormat="1" applyFont="1" applyFill="1" applyBorder="1" applyAlignment="1">
      <alignment horizontal="center"/>
    </xf>
    <xf numFmtId="0" fontId="24" fillId="0" borderId="9" xfId="0" applyFont="1" applyFill="1" applyBorder="1" applyAlignment="1">
      <alignment horizontal="left" wrapText="1"/>
    </xf>
    <xf numFmtId="164" fontId="8" fillId="0" borderId="1" xfId="1" applyNumberFormat="1" applyFont="1" applyFill="1" applyBorder="1" applyAlignment="1" applyProtection="1">
      <alignment wrapText="1"/>
      <protection hidden="1"/>
    </xf>
    <xf numFmtId="0" fontId="12" fillId="0" borderId="0" xfId="0" applyFont="1" applyFill="1" applyAlignment="1">
      <alignment wrapText="1"/>
    </xf>
    <xf numFmtId="164" fontId="5" fillId="0" borderId="1" xfId="1" applyNumberFormat="1" applyFont="1" applyFill="1" applyBorder="1" applyAlignment="1" applyProtection="1">
      <alignment wrapText="1"/>
      <protection hidden="1"/>
    </xf>
    <xf numFmtId="0" fontId="10" fillId="0" borderId="1" xfId="0" applyFont="1" applyFill="1" applyBorder="1"/>
    <xf numFmtId="0" fontId="9" fillId="0" borderId="1" xfId="0" applyFont="1" applyFill="1" applyBorder="1"/>
    <xf numFmtId="49" fontId="8" fillId="0" borderId="3" xfId="1" applyNumberFormat="1" applyFont="1" applyFill="1" applyBorder="1" applyAlignment="1">
      <alignment horizontal="center"/>
    </xf>
    <xf numFmtId="164" fontId="5" fillId="0" borderId="1" xfId="1" applyNumberFormat="1" applyFont="1" applyFill="1" applyBorder="1" applyAlignment="1" applyProtection="1">
      <alignment horizontal="left" wrapText="1"/>
      <protection hidden="1"/>
    </xf>
    <xf numFmtId="0" fontId="10" fillId="0" borderId="1" xfId="0" applyFont="1" applyFill="1" applyBorder="1" applyAlignment="1">
      <alignment horizontal="center"/>
    </xf>
    <xf numFmtId="164" fontId="14" fillId="0" borderId="1" xfId="1" applyNumberFormat="1" applyFont="1" applyFill="1" applyBorder="1" applyAlignment="1" applyProtection="1">
      <alignment wrapText="1"/>
      <protection hidden="1"/>
    </xf>
    <xf numFmtId="0" fontId="13" fillId="0" borderId="1" xfId="0" applyFont="1" applyFill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0" fontId="15" fillId="0" borderId="1" xfId="0" applyFont="1" applyFill="1" applyBorder="1" applyAlignment="1">
      <alignment vertical="center" wrapText="1"/>
    </xf>
    <xf numFmtId="0" fontId="25" fillId="0" borderId="0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vertical="center" wrapText="1"/>
    </xf>
    <xf numFmtId="164" fontId="6" fillId="0" borderId="1" xfId="1" applyNumberFormat="1" applyFont="1" applyFill="1" applyBorder="1" applyAlignment="1" applyProtection="1">
      <alignment horizontal="left" wrapText="1"/>
      <protection hidden="1"/>
    </xf>
    <xf numFmtId="49" fontId="7" fillId="0" borderId="1" xfId="1" applyNumberFormat="1" applyFont="1" applyFill="1" applyBorder="1" applyAlignment="1">
      <alignment horizontal="center"/>
    </xf>
    <xf numFmtId="0" fontId="13" fillId="0" borderId="1" xfId="0" applyFont="1" applyFill="1" applyBorder="1"/>
    <xf numFmtId="49" fontId="8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/>
    </xf>
    <xf numFmtId="49" fontId="8" fillId="0" borderId="2" xfId="1" applyNumberFormat="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/>
    </xf>
    <xf numFmtId="49" fontId="6" fillId="0" borderId="7" xfId="1" applyNumberFormat="1" applyFont="1" applyFill="1" applyBorder="1" applyAlignment="1">
      <alignment horizontal="center"/>
    </xf>
    <xf numFmtId="49" fontId="5" fillId="0" borderId="2" xfId="1" applyNumberFormat="1" applyFont="1" applyFill="1" applyBorder="1" applyAlignment="1">
      <alignment horizontal="center"/>
    </xf>
    <xf numFmtId="0" fontId="6" fillId="0" borderId="1" xfId="1" applyFont="1" applyFill="1" applyBorder="1" applyAlignment="1">
      <alignment wrapText="1"/>
    </xf>
    <xf numFmtId="0" fontId="9" fillId="0" borderId="0" xfId="0" applyFont="1" applyFill="1" applyAlignment="1">
      <alignment wrapText="1"/>
    </xf>
    <xf numFmtId="14" fontId="10" fillId="0" borderId="1" xfId="0" applyNumberFormat="1" applyFont="1" applyFill="1" applyBorder="1" applyAlignment="1">
      <alignment horizontal="center"/>
    </xf>
    <xf numFmtId="49" fontId="5" fillId="0" borderId="1" xfId="1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3" fillId="0" borderId="1" xfId="1" applyFont="1" applyFill="1" applyBorder="1"/>
    <xf numFmtId="49" fontId="3" fillId="0" borderId="1" xfId="1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164" fontId="19" fillId="0" borderId="1" xfId="1" applyNumberFormat="1" applyFont="1" applyFill="1" applyBorder="1" applyAlignment="1" applyProtection="1">
      <alignment wrapText="1"/>
      <protection hidden="1"/>
    </xf>
    <xf numFmtId="49" fontId="11" fillId="0" borderId="1" xfId="1" applyNumberFormat="1" applyFont="1" applyFill="1" applyBorder="1" applyAlignment="1">
      <alignment horizontal="center"/>
    </xf>
    <xf numFmtId="164" fontId="14" fillId="0" borderId="1" xfId="1" applyNumberFormat="1" applyFont="1" applyFill="1" applyBorder="1" applyAlignment="1" applyProtection="1">
      <alignment horizontal="left" wrapText="1"/>
      <protection hidden="1"/>
    </xf>
    <xf numFmtId="164" fontId="11" fillId="0" borderId="1" xfId="1" applyNumberFormat="1" applyFont="1" applyFill="1" applyBorder="1" applyAlignment="1" applyProtection="1">
      <alignment wrapText="1"/>
      <protection hidden="1"/>
    </xf>
    <xf numFmtId="49" fontId="23" fillId="0" borderId="1" xfId="1" applyNumberFormat="1" applyFont="1" applyFill="1" applyBorder="1" applyAlignment="1">
      <alignment horizontal="center"/>
    </xf>
    <xf numFmtId="164" fontId="11" fillId="0" borderId="1" xfId="1" applyNumberFormat="1" applyFont="1" applyFill="1" applyBorder="1" applyAlignment="1" applyProtection="1">
      <alignment horizontal="left" wrapText="1"/>
      <protection hidden="1"/>
    </xf>
    <xf numFmtId="0" fontId="10" fillId="0" borderId="10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/>
    </xf>
    <xf numFmtId="164" fontId="6" fillId="0" borderId="1" xfId="1" applyNumberFormat="1" applyFont="1" applyFill="1" applyBorder="1" applyAlignment="1" applyProtection="1">
      <alignment vertical="center" wrapText="1"/>
      <protection hidden="1"/>
    </xf>
    <xf numFmtId="0" fontId="20" fillId="0" borderId="1" xfId="1" applyNumberFormat="1" applyFont="1" applyFill="1" applyBorder="1" applyAlignment="1" applyProtection="1">
      <alignment horizontal="left" vertical="top" wrapText="1"/>
      <protection hidden="1"/>
    </xf>
    <xf numFmtId="0" fontId="20" fillId="0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1" xfId="1" applyNumberFormat="1" applyFont="1" applyFill="1" applyBorder="1" applyAlignment="1" applyProtection="1">
      <alignment wrapText="1"/>
      <protection hidden="1"/>
    </xf>
    <xf numFmtId="0" fontId="21" fillId="0" borderId="1" xfId="0" applyFont="1" applyFill="1" applyBorder="1" applyAlignment="1">
      <alignment horizontal="center"/>
    </xf>
    <xf numFmtId="49" fontId="20" fillId="0" borderId="1" xfId="1" applyNumberFormat="1" applyFont="1" applyFill="1" applyBorder="1" applyAlignment="1">
      <alignment horizontal="center"/>
    </xf>
    <xf numFmtId="0" fontId="8" fillId="0" borderId="10" xfId="0" applyFont="1" applyFill="1" applyBorder="1" applyAlignment="1">
      <alignment horizontal="right" wrapText="1"/>
    </xf>
    <xf numFmtId="0" fontId="5" fillId="0" borderId="1" xfId="1" applyFont="1" applyFill="1" applyBorder="1" applyAlignment="1">
      <alignment horizontal="center"/>
    </xf>
    <xf numFmtId="164" fontId="20" fillId="0" borderId="1" xfId="1" applyNumberFormat="1" applyFont="1" applyFill="1" applyBorder="1" applyAlignment="1" applyProtection="1">
      <alignment wrapText="1"/>
      <protection hidden="1"/>
    </xf>
    <xf numFmtId="0" fontId="20" fillId="0" borderId="1" xfId="1" applyFont="1" applyFill="1" applyBorder="1" applyAlignment="1">
      <alignment horizontal="center"/>
    </xf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4" fillId="0" borderId="0" xfId="1" applyFont="1" applyFill="1"/>
    <xf numFmtId="0" fontId="6" fillId="0" borderId="1" xfId="1" applyFont="1" applyFill="1" applyBorder="1"/>
    <xf numFmtId="0" fontId="15" fillId="0" borderId="8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wrapText="1"/>
    </xf>
    <xf numFmtId="43" fontId="3" fillId="0" borderId="0" xfId="1" applyNumberFormat="1" applyFont="1" applyFill="1" applyBorder="1"/>
    <xf numFmtId="164" fontId="7" fillId="0" borderId="1" xfId="1" applyNumberFormat="1" applyFont="1" applyFill="1" applyBorder="1" applyAlignment="1" applyProtection="1">
      <alignment horizontal="left" wrapText="1"/>
      <protection hidden="1"/>
    </xf>
    <xf numFmtId="164" fontId="7" fillId="0" borderId="1" xfId="1" applyNumberFormat="1" applyFont="1" applyFill="1" applyBorder="1" applyAlignment="1" applyProtection="1">
      <alignment wrapText="1"/>
      <protection hidden="1"/>
    </xf>
    <xf numFmtId="0" fontId="20" fillId="0" borderId="1" xfId="1" applyFont="1" applyFill="1" applyBorder="1" applyAlignment="1">
      <alignment wrapText="1"/>
    </xf>
    <xf numFmtId="164" fontId="20" fillId="0" borderId="1" xfId="1" applyNumberFormat="1" applyFont="1" applyFill="1" applyBorder="1" applyAlignment="1" applyProtection="1">
      <alignment horizontal="left" wrapText="1"/>
      <protection hidden="1"/>
    </xf>
    <xf numFmtId="0" fontId="5" fillId="0" borderId="1" xfId="1" applyFont="1" applyFill="1" applyBorder="1"/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2" fillId="0" borderId="1" xfId="1" applyNumberFormat="1" applyFont="1" applyFill="1" applyBorder="1" applyAlignment="1" applyProtection="1">
      <alignment vertical="center" wrapText="1"/>
      <protection hidden="1"/>
    </xf>
    <xf numFmtId="49" fontId="20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center"/>
    </xf>
    <xf numFmtId="43" fontId="16" fillId="2" borderId="1" xfId="0" applyNumberFormat="1" applyFont="1" applyFill="1" applyBorder="1"/>
    <xf numFmtId="43" fontId="3" fillId="2" borderId="1" xfId="1" applyNumberFormat="1" applyFont="1" applyFill="1" applyBorder="1"/>
    <xf numFmtId="43" fontId="6" fillId="2" borderId="1" xfId="1" applyNumberFormat="1" applyFont="1" applyFill="1" applyBorder="1"/>
    <xf numFmtId="164" fontId="5" fillId="2" borderId="1" xfId="1" applyNumberFormat="1" applyFont="1" applyFill="1" applyBorder="1" applyAlignment="1" applyProtection="1">
      <alignment wrapText="1"/>
      <protection hidden="1"/>
    </xf>
    <xf numFmtId="0" fontId="5" fillId="2" borderId="0" xfId="1" applyFont="1" applyFill="1" applyAlignment="1">
      <alignment horizontal="center"/>
    </xf>
    <xf numFmtId="0" fontId="3" fillId="2" borderId="0" xfId="1" applyFont="1" applyFill="1" applyAlignment="1">
      <alignment horizontal="right"/>
    </xf>
    <xf numFmtId="0" fontId="7" fillId="2" borderId="5" xfId="1" applyNumberFormat="1" applyFont="1" applyFill="1" applyBorder="1" applyAlignment="1" applyProtection="1">
      <alignment horizontal="center" vertical="center" wrapText="1"/>
      <protection hidden="1"/>
    </xf>
    <xf numFmtId="49" fontId="6" fillId="2" borderId="1" xfId="1" applyNumberFormat="1" applyFont="1" applyFill="1" applyBorder="1" applyAlignment="1">
      <alignment horizontal="center" vertical="center"/>
    </xf>
    <xf numFmtId="164" fontId="8" fillId="2" borderId="5" xfId="1" applyNumberFormat="1" applyFont="1" applyFill="1" applyBorder="1" applyAlignment="1" applyProtection="1">
      <alignment horizontal="center"/>
      <protection hidden="1"/>
    </xf>
    <xf numFmtId="164" fontId="5" fillId="2" borderId="5" xfId="1" applyNumberFormat="1" applyFont="1" applyFill="1" applyBorder="1" applyAlignment="1" applyProtection="1">
      <alignment horizontal="center"/>
      <protection hidden="1"/>
    </xf>
    <xf numFmtId="43" fontId="3" fillId="2" borderId="1" xfId="1" applyNumberFormat="1" applyFont="1" applyFill="1" applyBorder="1" applyAlignment="1">
      <alignment horizontal="center"/>
    </xf>
    <xf numFmtId="164" fontId="5" fillId="2" borderId="4" xfId="1" applyNumberFormat="1" applyFont="1" applyFill="1" applyBorder="1" applyAlignment="1" applyProtection="1">
      <alignment horizontal="center"/>
      <protection hidden="1"/>
    </xf>
    <xf numFmtId="164" fontId="5" fillId="2" borderId="5" xfId="1" applyNumberFormat="1" applyFont="1" applyFill="1" applyBorder="1" applyAlignment="1" applyProtection="1">
      <alignment horizontal="center" vertical="center"/>
      <protection hidden="1"/>
    </xf>
    <xf numFmtId="164" fontId="8" fillId="2" borderId="4" xfId="1" applyNumberFormat="1" applyFont="1" applyFill="1" applyBorder="1" applyAlignment="1" applyProtection="1">
      <alignment horizontal="center"/>
      <protection hidden="1"/>
    </xf>
    <xf numFmtId="0" fontId="5" fillId="2" borderId="5" xfId="1" applyFont="1" applyFill="1" applyBorder="1" applyAlignment="1">
      <alignment horizontal="center"/>
    </xf>
    <xf numFmtId="0" fontId="3" fillId="2" borderId="5" xfId="1" applyFont="1" applyFill="1" applyBorder="1"/>
    <xf numFmtId="43" fontId="0" fillId="2" borderId="1" xfId="0" applyNumberFormat="1" applyFill="1" applyBorder="1"/>
    <xf numFmtId="43" fontId="25" fillId="2" borderId="1" xfId="0" applyNumberFormat="1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64" fontId="5" fillId="2" borderId="6" xfId="1" applyNumberFormat="1" applyFont="1" applyFill="1" applyBorder="1" applyAlignment="1" applyProtection="1">
      <alignment horizontal="center"/>
      <protection hidden="1"/>
    </xf>
    <xf numFmtId="0" fontId="5" fillId="2" borderId="4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0" fontId="3" fillId="2" borderId="0" xfId="1" applyFont="1" applyFill="1" applyAlignment="1">
      <alignment horizontal="center"/>
    </xf>
    <xf numFmtId="43" fontId="3" fillId="2" borderId="1" xfId="0" applyNumberFormat="1" applyFont="1" applyFill="1" applyBorder="1"/>
    <xf numFmtId="43" fontId="18" fillId="2" borderId="1" xfId="0" applyNumberFormat="1" applyFont="1" applyFill="1" applyBorder="1"/>
    <xf numFmtId="43" fontId="23" fillId="2" borderId="1" xfId="1" applyNumberFormat="1" applyFont="1" applyFill="1" applyBorder="1"/>
    <xf numFmtId="43" fontId="6" fillId="2" borderId="1" xfId="1" applyNumberFormat="1" applyFont="1" applyFill="1" applyBorder="1" applyAlignment="1">
      <alignment vertical="center"/>
    </xf>
    <xf numFmtId="164" fontId="8" fillId="2" borderId="5" xfId="1" applyNumberFormat="1" applyFont="1" applyFill="1" applyBorder="1" applyAlignment="1" applyProtection="1">
      <alignment horizontal="center" vertical="center"/>
      <protection hidden="1"/>
    </xf>
    <xf numFmtId="43" fontId="3" fillId="2" borderId="1" xfId="1" applyNumberFormat="1" applyFont="1" applyFill="1" applyBorder="1" applyAlignment="1">
      <alignment vertical="center"/>
    </xf>
    <xf numFmtId="43" fontId="22" fillId="2" borderId="1" xfId="1" applyNumberFormat="1" applyFont="1" applyFill="1" applyBorder="1"/>
    <xf numFmtId="0" fontId="5" fillId="2" borderId="5" xfId="1" applyNumberFormat="1" applyFont="1" applyFill="1" applyBorder="1" applyAlignment="1" applyProtection="1">
      <alignment horizontal="center"/>
      <protection hidden="1"/>
    </xf>
    <xf numFmtId="0" fontId="3" fillId="2" borderId="0" xfId="1" applyFont="1" applyFill="1"/>
    <xf numFmtId="0" fontId="8" fillId="0" borderId="1" xfId="1" applyFont="1" applyFill="1" applyBorder="1" applyAlignment="1">
      <alignment horizontal="center"/>
    </xf>
    <xf numFmtId="0" fontId="10" fillId="0" borderId="1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43" fontId="3" fillId="2" borderId="0" xfId="1" applyNumberFormat="1" applyFont="1" applyFill="1"/>
    <xf numFmtId="164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Font="1" applyFill="1" applyBorder="1" applyAlignment="1">
      <alignment wrapText="1"/>
    </xf>
    <xf numFmtId="0" fontId="11" fillId="0" borderId="1" xfId="1" applyFont="1" applyFill="1" applyBorder="1" applyAlignment="1">
      <alignment wrapText="1"/>
    </xf>
    <xf numFmtId="0" fontId="16" fillId="0" borderId="1" xfId="0" applyFont="1" applyFill="1" applyBorder="1" applyAlignment="1">
      <alignment wrapText="1"/>
    </xf>
    <xf numFmtId="0" fontId="27" fillId="0" borderId="1" xfId="0" applyFont="1" applyFill="1" applyBorder="1" applyAlignment="1">
      <alignment wrapText="1"/>
    </xf>
    <xf numFmtId="164" fontId="5" fillId="2" borderId="4" xfId="1" applyNumberFormat="1" applyFont="1" applyFill="1" applyBorder="1" applyAlignment="1" applyProtection="1">
      <alignment horizontal="center" vertical="center"/>
      <protection hidden="1"/>
    </xf>
    <xf numFmtId="0" fontId="26" fillId="0" borderId="0" xfId="0" applyFont="1" applyAlignment="1">
      <alignment horizontal="right"/>
    </xf>
    <xf numFmtId="0" fontId="4" fillId="0" borderId="0" xfId="1" applyFont="1" applyFill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80"/>
  <sheetViews>
    <sheetView tabSelected="1" topLeftCell="A529" workbookViewId="0">
      <selection activeCell="D544" sqref="D544"/>
    </sheetView>
  </sheetViews>
  <sheetFormatPr defaultRowHeight="12.75" x14ac:dyDescent="0.2"/>
  <cols>
    <col min="1" max="1" width="53.140625" style="79" customWidth="1"/>
    <col min="2" max="2" width="14.28515625" style="7" bestFit="1" customWidth="1"/>
    <col min="3" max="3" width="6.85546875" style="99" bestFit="1" customWidth="1"/>
    <col min="4" max="4" width="21" style="126" customWidth="1"/>
    <col min="5" max="5" width="16.140625" style="4" customWidth="1"/>
    <col min="6" max="6" width="14.42578125" style="4" customWidth="1"/>
    <col min="7" max="246" width="9.140625" style="3"/>
    <col min="247" max="247" width="51" style="3" customWidth="1"/>
    <col min="248" max="248" width="8.28515625" style="3" customWidth="1"/>
    <col min="249" max="249" width="14" style="3" customWidth="1"/>
    <col min="250" max="250" width="9.5703125" style="3" customWidth="1"/>
    <col min="251" max="251" width="8.140625" style="3" customWidth="1"/>
    <col min="252" max="252" width="17.42578125" style="3" bestFit="1" customWidth="1"/>
    <col min="253" max="253" width="20.5703125" style="3" customWidth="1"/>
    <col min="254" max="254" width="17.42578125" style="3" bestFit="1" customWidth="1"/>
    <col min="255" max="255" width="9.140625" style="3"/>
    <col min="256" max="256" width="15" style="3" bestFit="1" customWidth="1"/>
    <col min="257" max="502" width="9.140625" style="3"/>
    <col min="503" max="503" width="51" style="3" customWidth="1"/>
    <col min="504" max="504" width="8.28515625" style="3" customWidth="1"/>
    <col min="505" max="505" width="14" style="3" customWidth="1"/>
    <col min="506" max="506" width="9.5703125" style="3" customWidth="1"/>
    <col min="507" max="507" width="8.140625" style="3" customWidth="1"/>
    <col min="508" max="508" width="17.42578125" style="3" bestFit="1" customWidth="1"/>
    <col min="509" max="509" width="20.5703125" style="3" customWidth="1"/>
    <col min="510" max="510" width="17.42578125" style="3" bestFit="1" customWidth="1"/>
    <col min="511" max="511" width="9.140625" style="3"/>
    <col min="512" max="512" width="15" style="3" bestFit="1" customWidth="1"/>
    <col min="513" max="758" width="9.140625" style="3"/>
    <col min="759" max="759" width="51" style="3" customWidth="1"/>
    <col min="760" max="760" width="8.28515625" style="3" customWidth="1"/>
    <col min="761" max="761" width="14" style="3" customWidth="1"/>
    <col min="762" max="762" width="9.5703125" style="3" customWidth="1"/>
    <col min="763" max="763" width="8.140625" style="3" customWidth="1"/>
    <col min="764" max="764" width="17.42578125" style="3" bestFit="1" customWidth="1"/>
    <col min="765" max="765" width="20.5703125" style="3" customWidth="1"/>
    <col min="766" max="766" width="17.42578125" style="3" bestFit="1" customWidth="1"/>
    <col min="767" max="767" width="9.140625" style="3"/>
    <col min="768" max="768" width="15" style="3" bestFit="1" customWidth="1"/>
    <col min="769" max="1014" width="9.140625" style="3"/>
    <col min="1015" max="1015" width="51" style="3" customWidth="1"/>
    <col min="1016" max="1016" width="8.28515625" style="3" customWidth="1"/>
    <col min="1017" max="1017" width="14" style="3" customWidth="1"/>
    <col min="1018" max="1018" width="9.5703125" style="3" customWidth="1"/>
    <col min="1019" max="1019" width="8.140625" style="3" customWidth="1"/>
    <col min="1020" max="1020" width="17.42578125" style="3" bestFit="1" customWidth="1"/>
    <col min="1021" max="1021" width="20.5703125" style="3" customWidth="1"/>
    <col min="1022" max="1022" width="17.42578125" style="3" bestFit="1" customWidth="1"/>
    <col min="1023" max="1023" width="9.140625" style="3"/>
    <col min="1024" max="1024" width="15" style="3" bestFit="1" customWidth="1"/>
    <col min="1025" max="1270" width="9.140625" style="3"/>
    <col min="1271" max="1271" width="51" style="3" customWidth="1"/>
    <col min="1272" max="1272" width="8.28515625" style="3" customWidth="1"/>
    <col min="1273" max="1273" width="14" style="3" customWidth="1"/>
    <col min="1274" max="1274" width="9.5703125" style="3" customWidth="1"/>
    <col min="1275" max="1275" width="8.140625" style="3" customWidth="1"/>
    <col min="1276" max="1276" width="17.42578125" style="3" bestFit="1" customWidth="1"/>
    <col min="1277" max="1277" width="20.5703125" style="3" customWidth="1"/>
    <col min="1278" max="1278" width="17.42578125" style="3" bestFit="1" customWidth="1"/>
    <col min="1279" max="1279" width="9.140625" style="3"/>
    <col min="1280" max="1280" width="15" style="3" bestFit="1" customWidth="1"/>
    <col min="1281" max="1526" width="9.140625" style="3"/>
    <col min="1527" max="1527" width="51" style="3" customWidth="1"/>
    <col min="1528" max="1528" width="8.28515625" style="3" customWidth="1"/>
    <col min="1529" max="1529" width="14" style="3" customWidth="1"/>
    <col min="1530" max="1530" width="9.5703125" style="3" customWidth="1"/>
    <col min="1531" max="1531" width="8.140625" style="3" customWidth="1"/>
    <col min="1532" max="1532" width="17.42578125" style="3" bestFit="1" customWidth="1"/>
    <col min="1533" max="1533" width="20.5703125" style="3" customWidth="1"/>
    <col min="1534" max="1534" width="17.42578125" style="3" bestFit="1" customWidth="1"/>
    <col min="1535" max="1535" width="9.140625" style="3"/>
    <col min="1536" max="1536" width="15" style="3" bestFit="1" customWidth="1"/>
    <col min="1537" max="1782" width="9.140625" style="3"/>
    <col min="1783" max="1783" width="51" style="3" customWidth="1"/>
    <col min="1784" max="1784" width="8.28515625" style="3" customWidth="1"/>
    <col min="1785" max="1785" width="14" style="3" customWidth="1"/>
    <col min="1786" max="1786" width="9.5703125" style="3" customWidth="1"/>
    <col min="1787" max="1787" width="8.140625" style="3" customWidth="1"/>
    <col min="1788" max="1788" width="17.42578125" style="3" bestFit="1" customWidth="1"/>
    <col min="1789" max="1789" width="20.5703125" style="3" customWidth="1"/>
    <col min="1790" max="1790" width="17.42578125" style="3" bestFit="1" customWidth="1"/>
    <col min="1791" max="1791" width="9.140625" style="3"/>
    <col min="1792" max="1792" width="15" style="3" bestFit="1" customWidth="1"/>
    <col min="1793" max="2038" width="9.140625" style="3"/>
    <col min="2039" max="2039" width="51" style="3" customWidth="1"/>
    <col min="2040" max="2040" width="8.28515625" style="3" customWidth="1"/>
    <col min="2041" max="2041" width="14" style="3" customWidth="1"/>
    <col min="2042" max="2042" width="9.5703125" style="3" customWidth="1"/>
    <col min="2043" max="2043" width="8.140625" style="3" customWidth="1"/>
    <col min="2044" max="2044" width="17.42578125" style="3" bestFit="1" customWidth="1"/>
    <col min="2045" max="2045" width="20.5703125" style="3" customWidth="1"/>
    <col min="2046" max="2046" width="17.42578125" style="3" bestFit="1" customWidth="1"/>
    <col min="2047" max="2047" width="9.140625" style="3"/>
    <col min="2048" max="2048" width="15" style="3" bestFit="1" customWidth="1"/>
    <col min="2049" max="2294" width="9.140625" style="3"/>
    <col min="2295" max="2295" width="51" style="3" customWidth="1"/>
    <col min="2296" max="2296" width="8.28515625" style="3" customWidth="1"/>
    <col min="2297" max="2297" width="14" style="3" customWidth="1"/>
    <col min="2298" max="2298" width="9.5703125" style="3" customWidth="1"/>
    <col min="2299" max="2299" width="8.140625" style="3" customWidth="1"/>
    <col min="2300" max="2300" width="17.42578125" style="3" bestFit="1" customWidth="1"/>
    <col min="2301" max="2301" width="20.5703125" style="3" customWidth="1"/>
    <col min="2302" max="2302" width="17.42578125" style="3" bestFit="1" customWidth="1"/>
    <col min="2303" max="2303" width="9.140625" style="3"/>
    <col min="2304" max="2304" width="15" style="3" bestFit="1" customWidth="1"/>
    <col min="2305" max="2550" width="9.140625" style="3"/>
    <col min="2551" max="2551" width="51" style="3" customWidth="1"/>
    <col min="2552" max="2552" width="8.28515625" style="3" customWidth="1"/>
    <col min="2553" max="2553" width="14" style="3" customWidth="1"/>
    <col min="2554" max="2554" width="9.5703125" style="3" customWidth="1"/>
    <col min="2555" max="2555" width="8.140625" style="3" customWidth="1"/>
    <col min="2556" max="2556" width="17.42578125" style="3" bestFit="1" customWidth="1"/>
    <col min="2557" max="2557" width="20.5703125" style="3" customWidth="1"/>
    <col min="2558" max="2558" width="17.42578125" style="3" bestFit="1" customWidth="1"/>
    <col min="2559" max="2559" width="9.140625" style="3"/>
    <col min="2560" max="2560" width="15" style="3" bestFit="1" customWidth="1"/>
    <col min="2561" max="2806" width="9.140625" style="3"/>
    <col min="2807" max="2807" width="51" style="3" customWidth="1"/>
    <col min="2808" max="2808" width="8.28515625" style="3" customWidth="1"/>
    <col min="2809" max="2809" width="14" style="3" customWidth="1"/>
    <col min="2810" max="2810" width="9.5703125" style="3" customWidth="1"/>
    <col min="2811" max="2811" width="8.140625" style="3" customWidth="1"/>
    <col min="2812" max="2812" width="17.42578125" style="3" bestFit="1" customWidth="1"/>
    <col min="2813" max="2813" width="20.5703125" style="3" customWidth="1"/>
    <col min="2814" max="2814" width="17.42578125" style="3" bestFit="1" customWidth="1"/>
    <col min="2815" max="2815" width="9.140625" style="3"/>
    <col min="2816" max="2816" width="15" style="3" bestFit="1" customWidth="1"/>
    <col min="2817" max="3062" width="9.140625" style="3"/>
    <col min="3063" max="3063" width="51" style="3" customWidth="1"/>
    <col min="3064" max="3064" width="8.28515625" style="3" customWidth="1"/>
    <col min="3065" max="3065" width="14" style="3" customWidth="1"/>
    <col min="3066" max="3066" width="9.5703125" style="3" customWidth="1"/>
    <col min="3067" max="3067" width="8.140625" style="3" customWidth="1"/>
    <col min="3068" max="3068" width="17.42578125" style="3" bestFit="1" customWidth="1"/>
    <col min="3069" max="3069" width="20.5703125" style="3" customWidth="1"/>
    <col min="3070" max="3070" width="17.42578125" style="3" bestFit="1" customWidth="1"/>
    <col min="3071" max="3071" width="9.140625" style="3"/>
    <col min="3072" max="3072" width="15" style="3" bestFit="1" customWidth="1"/>
    <col min="3073" max="3318" width="9.140625" style="3"/>
    <col min="3319" max="3319" width="51" style="3" customWidth="1"/>
    <col min="3320" max="3320" width="8.28515625" style="3" customWidth="1"/>
    <col min="3321" max="3321" width="14" style="3" customWidth="1"/>
    <col min="3322" max="3322" width="9.5703125" style="3" customWidth="1"/>
    <col min="3323" max="3323" width="8.140625" style="3" customWidth="1"/>
    <col min="3324" max="3324" width="17.42578125" style="3" bestFit="1" customWidth="1"/>
    <col min="3325" max="3325" width="20.5703125" style="3" customWidth="1"/>
    <col min="3326" max="3326" width="17.42578125" style="3" bestFit="1" customWidth="1"/>
    <col min="3327" max="3327" width="9.140625" style="3"/>
    <col min="3328" max="3328" width="15" style="3" bestFit="1" customWidth="1"/>
    <col min="3329" max="3574" width="9.140625" style="3"/>
    <col min="3575" max="3575" width="51" style="3" customWidth="1"/>
    <col min="3576" max="3576" width="8.28515625" style="3" customWidth="1"/>
    <col min="3577" max="3577" width="14" style="3" customWidth="1"/>
    <col min="3578" max="3578" width="9.5703125" style="3" customWidth="1"/>
    <col min="3579" max="3579" width="8.140625" style="3" customWidth="1"/>
    <col min="3580" max="3580" width="17.42578125" style="3" bestFit="1" customWidth="1"/>
    <col min="3581" max="3581" width="20.5703125" style="3" customWidth="1"/>
    <col min="3582" max="3582" width="17.42578125" style="3" bestFit="1" customWidth="1"/>
    <col min="3583" max="3583" width="9.140625" style="3"/>
    <col min="3584" max="3584" width="15" style="3" bestFit="1" customWidth="1"/>
    <col min="3585" max="3830" width="9.140625" style="3"/>
    <col min="3831" max="3831" width="51" style="3" customWidth="1"/>
    <col min="3832" max="3832" width="8.28515625" style="3" customWidth="1"/>
    <col min="3833" max="3833" width="14" style="3" customWidth="1"/>
    <col min="3834" max="3834" width="9.5703125" style="3" customWidth="1"/>
    <col min="3835" max="3835" width="8.140625" style="3" customWidth="1"/>
    <col min="3836" max="3836" width="17.42578125" style="3" bestFit="1" customWidth="1"/>
    <col min="3837" max="3837" width="20.5703125" style="3" customWidth="1"/>
    <col min="3838" max="3838" width="17.42578125" style="3" bestFit="1" customWidth="1"/>
    <col min="3839" max="3839" width="9.140625" style="3"/>
    <col min="3840" max="3840" width="15" style="3" bestFit="1" customWidth="1"/>
    <col min="3841" max="4086" width="9.140625" style="3"/>
    <col min="4087" max="4087" width="51" style="3" customWidth="1"/>
    <col min="4088" max="4088" width="8.28515625" style="3" customWidth="1"/>
    <col min="4089" max="4089" width="14" style="3" customWidth="1"/>
    <col min="4090" max="4090" width="9.5703125" style="3" customWidth="1"/>
    <col min="4091" max="4091" width="8.140625" style="3" customWidth="1"/>
    <col min="4092" max="4092" width="17.42578125" style="3" bestFit="1" customWidth="1"/>
    <col min="4093" max="4093" width="20.5703125" style="3" customWidth="1"/>
    <col min="4094" max="4094" width="17.42578125" style="3" bestFit="1" customWidth="1"/>
    <col min="4095" max="4095" width="9.140625" style="3"/>
    <col min="4096" max="4096" width="15" style="3" bestFit="1" customWidth="1"/>
    <col min="4097" max="4342" width="9.140625" style="3"/>
    <col min="4343" max="4343" width="51" style="3" customWidth="1"/>
    <col min="4344" max="4344" width="8.28515625" style="3" customWidth="1"/>
    <col min="4345" max="4345" width="14" style="3" customWidth="1"/>
    <col min="4346" max="4346" width="9.5703125" style="3" customWidth="1"/>
    <col min="4347" max="4347" width="8.140625" style="3" customWidth="1"/>
    <col min="4348" max="4348" width="17.42578125" style="3" bestFit="1" customWidth="1"/>
    <col min="4349" max="4349" width="20.5703125" style="3" customWidth="1"/>
    <col min="4350" max="4350" width="17.42578125" style="3" bestFit="1" customWidth="1"/>
    <col min="4351" max="4351" width="9.140625" style="3"/>
    <col min="4352" max="4352" width="15" style="3" bestFit="1" customWidth="1"/>
    <col min="4353" max="4598" width="9.140625" style="3"/>
    <col min="4599" max="4599" width="51" style="3" customWidth="1"/>
    <col min="4600" max="4600" width="8.28515625" style="3" customWidth="1"/>
    <col min="4601" max="4601" width="14" style="3" customWidth="1"/>
    <col min="4602" max="4602" width="9.5703125" style="3" customWidth="1"/>
    <col min="4603" max="4603" width="8.140625" style="3" customWidth="1"/>
    <col min="4604" max="4604" width="17.42578125" style="3" bestFit="1" customWidth="1"/>
    <col min="4605" max="4605" width="20.5703125" style="3" customWidth="1"/>
    <col min="4606" max="4606" width="17.42578125" style="3" bestFit="1" customWidth="1"/>
    <col min="4607" max="4607" width="9.140625" style="3"/>
    <col min="4608" max="4608" width="15" style="3" bestFit="1" customWidth="1"/>
    <col min="4609" max="4854" width="9.140625" style="3"/>
    <col min="4855" max="4855" width="51" style="3" customWidth="1"/>
    <col min="4856" max="4856" width="8.28515625" style="3" customWidth="1"/>
    <col min="4857" max="4857" width="14" style="3" customWidth="1"/>
    <col min="4858" max="4858" width="9.5703125" style="3" customWidth="1"/>
    <col min="4859" max="4859" width="8.140625" style="3" customWidth="1"/>
    <col min="4860" max="4860" width="17.42578125" style="3" bestFit="1" customWidth="1"/>
    <col min="4861" max="4861" width="20.5703125" style="3" customWidth="1"/>
    <col min="4862" max="4862" width="17.42578125" style="3" bestFit="1" customWidth="1"/>
    <col min="4863" max="4863" width="9.140625" style="3"/>
    <col min="4864" max="4864" width="15" style="3" bestFit="1" customWidth="1"/>
    <col min="4865" max="5110" width="9.140625" style="3"/>
    <col min="5111" max="5111" width="51" style="3" customWidth="1"/>
    <col min="5112" max="5112" width="8.28515625" style="3" customWidth="1"/>
    <col min="5113" max="5113" width="14" style="3" customWidth="1"/>
    <col min="5114" max="5114" width="9.5703125" style="3" customWidth="1"/>
    <col min="5115" max="5115" width="8.140625" style="3" customWidth="1"/>
    <col min="5116" max="5116" width="17.42578125" style="3" bestFit="1" customWidth="1"/>
    <col min="5117" max="5117" width="20.5703125" style="3" customWidth="1"/>
    <col min="5118" max="5118" width="17.42578125" style="3" bestFit="1" customWidth="1"/>
    <col min="5119" max="5119" width="9.140625" style="3"/>
    <col min="5120" max="5120" width="15" style="3" bestFit="1" customWidth="1"/>
    <col min="5121" max="5366" width="9.140625" style="3"/>
    <col min="5367" max="5367" width="51" style="3" customWidth="1"/>
    <col min="5368" max="5368" width="8.28515625" style="3" customWidth="1"/>
    <col min="5369" max="5369" width="14" style="3" customWidth="1"/>
    <col min="5370" max="5370" width="9.5703125" style="3" customWidth="1"/>
    <col min="5371" max="5371" width="8.140625" style="3" customWidth="1"/>
    <col min="5372" max="5372" width="17.42578125" style="3" bestFit="1" customWidth="1"/>
    <col min="5373" max="5373" width="20.5703125" style="3" customWidth="1"/>
    <col min="5374" max="5374" width="17.42578125" style="3" bestFit="1" customWidth="1"/>
    <col min="5375" max="5375" width="9.140625" style="3"/>
    <col min="5376" max="5376" width="15" style="3" bestFit="1" customWidth="1"/>
    <col min="5377" max="5622" width="9.140625" style="3"/>
    <col min="5623" max="5623" width="51" style="3" customWidth="1"/>
    <col min="5624" max="5624" width="8.28515625" style="3" customWidth="1"/>
    <col min="5625" max="5625" width="14" style="3" customWidth="1"/>
    <col min="5626" max="5626" width="9.5703125" style="3" customWidth="1"/>
    <col min="5627" max="5627" width="8.140625" style="3" customWidth="1"/>
    <col min="5628" max="5628" width="17.42578125" style="3" bestFit="1" customWidth="1"/>
    <col min="5629" max="5629" width="20.5703125" style="3" customWidth="1"/>
    <col min="5630" max="5630" width="17.42578125" style="3" bestFit="1" customWidth="1"/>
    <col min="5631" max="5631" width="9.140625" style="3"/>
    <col min="5632" max="5632" width="15" style="3" bestFit="1" customWidth="1"/>
    <col min="5633" max="5878" width="9.140625" style="3"/>
    <col min="5879" max="5879" width="51" style="3" customWidth="1"/>
    <col min="5880" max="5880" width="8.28515625" style="3" customWidth="1"/>
    <col min="5881" max="5881" width="14" style="3" customWidth="1"/>
    <col min="5882" max="5882" width="9.5703125" style="3" customWidth="1"/>
    <col min="5883" max="5883" width="8.140625" style="3" customWidth="1"/>
    <col min="5884" max="5884" width="17.42578125" style="3" bestFit="1" customWidth="1"/>
    <col min="5885" max="5885" width="20.5703125" style="3" customWidth="1"/>
    <col min="5886" max="5886" width="17.42578125" style="3" bestFit="1" customWidth="1"/>
    <col min="5887" max="5887" width="9.140625" style="3"/>
    <col min="5888" max="5888" width="15" style="3" bestFit="1" customWidth="1"/>
    <col min="5889" max="6134" width="9.140625" style="3"/>
    <col min="6135" max="6135" width="51" style="3" customWidth="1"/>
    <col min="6136" max="6136" width="8.28515625" style="3" customWidth="1"/>
    <col min="6137" max="6137" width="14" style="3" customWidth="1"/>
    <col min="6138" max="6138" width="9.5703125" style="3" customWidth="1"/>
    <col min="6139" max="6139" width="8.140625" style="3" customWidth="1"/>
    <col min="6140" max="6140" width="17.42578125" style="3" bestFit="1" customWidth="1"/>
    <col min="6141" max="6141" width="20.5703125" style="3" customWidth="1"/>
    <col min="6142" max="6142" width="17.42578125" style="3" bestFit="1" customWidth="1"/>
    <col min="6143" max="6143" width="9.140625" style="3"/>
    <col min="6144" max="6144" width="15" style="3" bestFit="1" customWidth="1"/>
    <col min="6145" max="6390" width="9.140625" style="3"/>
    <col min="6391" max="6391" width="51" style="3" customWidth="1"/>
    <col min="6392" max="6392" width="8.28515625" style="3" customWidth="1"/>
    <col min="6393" max="6393" width="14" style="3" customWidth="1"/>
    <col min="6394" max="6394" width="9.5703125" style="3" customWidth="1"/>
    <col min="6395" max="6395" width="8.140625" style="3" customWidth="1"/>
    <col min="6396" max="6396" width="17.42578125" style="3" bestFit="1" customWidth="1"/>
    <col min="6397" max="6397" width="20.5703125" style="3" customWidth="1"/>
    <col min="6398" max="6398" width="17.42578125" style="3" bestFit="1" customWidth="1"/>
    <col min="6399" max="6399" width="9.140625" style="3"/>
    <col min="6400" max="6400" width="15" style="3" bestFit="1" customWidth="1"/>
    <col min="6401" max="6646" width="9.140625" style="3"/>
    <col min="6647" max="6647" width="51" style="3" customWidth="1"/>
    <col min="6648" max="6648" width="8.28515625" style="3" customWidth="1"/>
    <col min="6649" max="6649" width="14" style="3" customWidth="1"/>
    <col min="6650" max="6650" width="9.5703125" style="3" customWidth="1"/>
    <col min="6651" max="6651" width="8.140625" style="3" customWidth="1"/>
    <col min="6652" max="6652" width="17.42578125" style="3" bestFit="1" customWidth="1"/>
    <col min="6653" max="6653" width="20.5703125" style="3" customWidth="1"/>
    <col min="6654" max="6654" width="17.42578125" style="3" bestFit="1" customWidth="1"/>
    <col min="6655" max="6655" width="9.140625" style="3"/>
    <col min="6656" max="6656" width="15" style="3" bestFit="1" customWidth="1"/>
    <col min="6657" max="6902" width="9.140625" style="3"/>
    <col min="6903" max="6903" width="51" style="3" customWidth="1"/>
    <col min="6904" max="6904" width="8.28515625" style="3" customWidth="1"/>
    <col min="6905" max="6905" width="14" style="3" customWidth="1"/>
    <col min="6906" max="6906" width="9.5703125" style="3" customWidth="1"/>
    <col min="6907" max="6907" width="8.140625" style="3" customWidth="1"/>
    <col min="6908" max="6908" width="17.42578125" style="3" bestFit="1" customWidth="1"/>
    <col min="6909" max="6909" width="20.5703125" style="3" customWidth="1"/>
    <col min="6910" max="6910" width="17.42578125" style="3" bestFit="1" customWidth="1"/>
    <col min="6911" max="6911" width="9.140625" style="3"/>
    <col min="6912" max="6912" width="15" style="3" bestFit="1" customWidth="1"/>
    <col min="6913" max="7158" width="9.140625" style="3"/>
    <col min="7159" max="7159" width="51" style="3" customWidth="1"/>
    <col min="7160" max="7160" width="8.28515625" style="3" customWidth="1"/>
    <col min="7161" max="7161" width="14" style="3" customWidth="1"/>
    <col min="7162" max="7162" width="9.5703125" style="3" customWidth="1"/>
    <col min="7163" max="7163" width="8.140625" style="3" customWidth="1"/>
    <col min="7164" max="7164" width="17.42578125" style="3" bestFit="1" customWidth="1"/>
    <col min="7165" max="7165" width="20.5703125" style="3" customWidth="1"/>
    <col min="7166" max="7166" width="17.42578125" style="3" bestFit="1" customWidth="1"/>
    <col min="7167" max="7167" width="9.140625" style="3"/>
    <col min="7168" max="7168" width="15" style="3" bestFit="1" customWidth="1"/>
    <col min="7169" max="7414" width="9.140625" style="3"/>
    <col min="7415" max="7415" width="51" style="3" customWidth="1"/>
    <col min="7416" max="7416" width="8.28515625" style="3" customWidth="1"/>
    <col min="7417" max="7417" width="14" style="3" customWidth="1"/>
    <col min="7418" max="7418" width="9.5703125" style="3" customWidth="1"/>
    <col min="7419" max="7419" width="8.140625" style="3" customWidth="1"/>
    <col min="7420" max="7420" width="17.42578125" style="3" bestFit="1" customWidth="1"/>
    <col min="7421" max="7421" width="20.5703125" style="3" customWidth="1"/>
    <col min="7422" max="7422" width="17.42578125" style="3" bestFit="1" customWidth="1"/>
    <col min="7423" max="7423" width="9.140625" style="3"/>
    <col min="7424" max="7424" width="15" style="3" bestFit="1" customWidth="1"/>
    <col min="7425" max="7670" width="9.140625" style="3"/>
    <col min="7671" max="7671" width="51" style="3" customWidth="1"/>
    <col min="7672" max="7672" width="8.28515625" style="3" customWidth="1"/>
    <col min="7673" max="7673" width="14" style="3" customWidth="1"/>
    <col min="7674" max="7674" width="9.5703125" style="3" customWidth="1"/>
    <col min="7675" max="7675" width="8.140625" style="3" customWidth="1"/>
    <col min="7676" max="7676" width="17.42578125" style="3" bestFit="1" customWidth="1"/>
    <col min="7677" max="7677" width="20.5703125" style="3" customWidth="1"/>
    <col min="7678" max="7678" width="17.42578125" style="3" bestFit="1" customWidth="1"/>
    <col min="7679" max="7679" width="9.140625" style="3"/>
    <col min="7680" max="7680" width="15" style="3" bestFit="1" customWidth="1"/>
    <col min="7681" max="7926" width="9.140625" style="3"/>
    <col min="7927" max="7927" width="51" style="3" customWidth="1"/>
    <col min="7928" max="7928" width="8.28515625" style="3" customWidth="1"/>
    <col min="7929" max="7929" width="14" style="3" customWidth="1"/>
    <col min="7930" max="7930" width="9.5703125" style="3" customWidth="1"/>
    <col min="7931" max="7931" width="8.140625" style="3" customWidth="1"/>
    <col min="7932" max="7932" width="17.42578125" style="3" bestFit="1" customWidth="1"/>
    <col min="7933" max="7933" width="20.5703125" style="3" customWidth="1"/>
    <col min="7934" max="7934" width="17.42578125" style="3" bestFit="1" customWidth="1"/>
    <col min="7935" max="7935" width="9.140625" style="3"/>
    <col min="7936" max="7936" width="15" style="3" bestFit="1" customWidth="1"/>
    <col min="7937" max="8182" width="9.140625" style="3"/>
    <col min="8183" max="8183" width="51" style="3" customWidth="1"/>
    <col min="8184" max="8184" width="8.28515625" style="3" customWidth="1"/>
    <col min="8185" max="8185" width="14" style="3" customWidth="1"/>
    <col min="8186" max="8186" width="9.5703125" style="3" customWidth="1"/>
    <col min="8187" max="8187" width="8.140625" style="3" customWidth="1"/>
    <col min="8188" max="8188" width="17.42578125" style="3" bestFit="1" customWidth="1"/>
    <col min="8189" max="8189" width="20.5703125" style="3" customWidth="1"/>
    <col min="8190" max="8190" width="17.42578125" style="3" bestFit="1" customWidth="1"/>
    <col min="8191" max="8191" width="9.140625" style="3"/>
    <col min="8192" max="8192" width="15" style="3" bestFit="1" customWidth="1"/>
    <col min="8193" max="8438" width="9.140625" style="3"/>
    <col min="8439" max="8439" width="51" style="3" customWidth="1"/>
    <col min="8440" max="8440" width="8.28515625" style="3" customWidth="1"/>
    <col min="8441" max="8441" width="14" style="3" customWidth="1"/>
    <col min="8442" max="8442" width="9.5703125" style="3" customWidth="1"/>
    <col min="8443" max="8443" width="8.140625" style="3" customWidth="1"/>
    <col min="8444" max="8444" width="17.42578125" style="3" bestFit="1" customWidth="1"/>
    <col min="8445" max="8445" width="20.5703125" style="3" customWidth="1"/>
    <col min="8446" max="8446" width="17.42578125" style="3" bestFit="1" customWidth="1"/>
    <col min="8447" max="8447" width="9.140625" style="3"/>
    <col min="8448" max="8448" width="15" style="3" bestFit="1" customWidth="1"/>
    <col min="8449" max="8694" width="9.140625" style="3"/>
    <col min="8695" max="8695" width="51" style="3" customWidth="1"/>
    <col min="8696" max="8696" width="8.28515625" style="3" customWidth="1"/>
    <col min="8697" max="8697" width="14" style="3" customWidth="1"/>
    <col min="8698" max="8698" width="9.5703125" style="3" customWidth="1"/>
    <col min="8699" max="8699" width="8.140625" style="3" customWidth="1"/>
    <col min="8700" max="8700" width="17.42578125" style="3" bestFit="1" customWidth="1"/>
    <col min="8701" max="8701" width="20.5703125" style="3" customWidth="1"/>
    <col min="8702" max="8702" width="17.42578125" style="3" bestFit="1" customWidth="1"/>
    <col min="8703" max="8703" width="9.140625" style="3"/>
    <col min="8704" max="8704" width="15" style="3" bestFit="1" customWidth="1"/>
    <col min="8705" max="8950" width="9.140625" style="3"/>
    <col min="8951" max="8951" width="51" style="3" customWidth="1"/>
    <col min="8952" max="8952" width="8.28515625" style="3" customWidth="1"/>
    <col min="8953" max="8953" width="14" style="3" customWidth="1"/>
    <col min="8954" max="8954" width="9.5703125" style="3" customWidth="1"/>
    <col min="8955" max="8955" width="8.140625" style="3" customWidth="1"/>
    <col min="8956" max="8956" width="17.42578125" style="3" bestFit="1" customWidth="1"/>
    <col min="8957" max="8957" width="20.5703125" style="3" customWidth="1"/>
    <col min="8958" max="8958" width="17.42578125" style="3" bestFit="1" customWidth="1"/>
    <col min="8959" max="8959" width="9.140625" style="3"/>
    <col min="8960" max="8960" width="15" style="3" bestFit="1" customWidth="1"/>
    <col min="8961" max="9206" width="9.140625" style="3"/>
    <col min="9207" max="9207" width="51" style="3" customWidth="1"/>
    <col min="9208" max="9208" width="8.28515625" style="3" customWidth="1"/>
    <col min="9209" max="9209" width="14" style="3" customWidth="1"/>
    <col min="9210" max="9210" width="9.5703125" style="3" customWidth="1"/>
    <col min="9211" max="9211" width="8.140625" style="3" customWidth="1"/>
    <col min="9212" max="9212" width="17.42578125" style="3" bestFit="1" customWidth="1"/>
    <col min="9213" max="9213" width="20.5703125" style="3" customWidth="1"/>
    <col min="9214" max="9214" width="17.42578125" style="3" bestFit="1" customWidth="1"/>
    <col min="9215" max="9215" width="9.140625" style="3"/>
    <col min="9216" max="9216" width="15" style="3" bestFit="1" customWidth="1"/>
    <col min="9217" max="9462" width="9.140625" style="3"/>
    <col min="9463" max="9463" width="51" style="3" customWidth="1"/>
    <col min="9464" max="9464" width="8.28515625" style="3" customWidth="1"/>
    <col min="9465" max="9465" width="14" style="3" customWidth="1"/>
    <col min="9466" max="9466" width="9.5703125" style="3" customWidth="1"/>
    <col min="9467" max="9467" width="8.140625" style="3" customWidth="1"/>
    <col min="9468" max="9468" width="17.42578125" style="3" bestFit="1" customWidth="1"/>
    <col min="9469" max="9469" width="20.5703125" style="3" customWidth="1"/>
    <col min="9470" max="9470" width="17.42578125" style="3" bestFit="1" customWidth="1"/>
    <col min="9471" max="9471" width="9.140625" style="3"/>
    <col min="9472" max="9472" width="15" style="3" bestFit="1" customWidth="1"/>
    <col min="9473" max="9718" width="9.140625" style="3"/>
    <col min="9719" max="9719" width="51" style="3" customWidth="1"/>
    <col min="9720" max="9720" width="8.28515625" style="3" customWidth="1"/>
    <col min="9721" max="9721" width="14" style="3" customWidth="1"/>
    <col min="9722" max="9722" width="9.5703125" style="3" customWidth="1"/>
    <col min="9723" max="9723" width="8.140625" style="3" customWidth="1"/>
    <col min="9724" max="9724" width="17.42578125" style="3" bestFit="1" customWidth="1"/>
    <col min="9725" max="9725" width="20.5703125" style="3" customWidth="1"/>
    <col min="9726" max="9726" width="17.42578125" style="3" bestFit="1" customWidth="1"/>
    <col min="9727" max="9727" width="9.140625" style="3"/>
    <col min="9728" max="9728" width="15" style="3" bestFit="1" customWidth="1"/>
    <col min="9729" max="9974" width="9.140625" style="3"/>
    <col min="9975" max="9975" width="51" style="3" customWidth="1"/>
    <col min="9976" max="9976" width="8.28515625" style="3" customWidth="1"/>
    <col min="9977" max="9977" width="14" style="3" customWidth="1"/>
    <col min="9978" max="9978" width="9.5703125" style="3" customWidth="1"/>
    <col min="9979" max="9979" width="8.140625" style="3" customWidth="1"/>
    <col min="9980" max="9980" width="17.42578125" style="3" bestFit="1" customWidth="1"/>
    <col min="9981" max="9981" width="20.5703125" style="3" customWidth="1"/>
    <col min="9982" max="9982" width="17.42578125" style="3" bestFit="1" customWidth="1"/>
    <col min="9983" max="9983" width="9.140625" style="3"/>
    <col min="9984" max="9984" width="15" style="3" bestFit="1" customWidth="1"/>
    <col min="9985" max="10230" width="9.140625" style="3"/>
    <col min="10231" max="10231" width="51" style="3" customWidth="1"/>
    <col min="10232" max="10232" width="8.28515625" style="3" customWidth="1"/>
    <col min="10233" max="10233" width="14" style="3" customWidth="1"/>
    <col min="10234" max="10234" width="9.5703125" style="3" customWidth="1"/>
    <col min="10235" max="10235" width="8.140625" style="3" customWidth="1"/>
    <col min="10236" max="10236" width="17.42578125" style="3" bestFit="1" customWidth="1"/>
    <col min="10237" max="10237" width="20.5703125" style="3" customWidth="1"/>
    <col min="10238" max="10238" width="17.42578125" style="3" bestFit="1" customWidth="1"/>
    <col min="10239" max="10239" width="9.140625" style="3"/>
    <col min="10240" max="10240" width="15" style="3" bestFit="1" customWidth="1"/>
    <col min="10241" max="10486" width="9.140625" style="3"/>
    <col min="10487" max="10487" width="51" style="3" customWidth="1"/>
    <col min="10488" max="10488" width="8.28515625" style="3" customWidth="1"/>
    <col min="10489" max="10489" width="14" style="3" customWidth="1"/>
    <col min="10490" max="10490" width="9.5703125" style="3" customWidth="1"/>
    <col min="10491" max="10491" width="8.140625" style="3" customWidth="1"/>
    <col min="10492" max="10492" width="17.42578125" style="3" bestFit="1" customWidth="1"/>
    <col min="10493" max="10493" width="20.5703125" style="3" customWidth="1"/>
    <col min="10494" max="10494" width="17.42578125" style="3" bestFit="1" customWidth="1"/>
    <col min="10495" max="10495" width="9.140625" style="3"/>
    <col min="10496" max="10496" width="15" style="3" bestFit="1" customWidth="1"/>
    <col min="10497" max="10742" width="9.140625" style="3"/>
    <col min="10743" max="10743" width="51" style="3" customWidth="1"/>
    <col min="10744" max="10744" width="8.28515625" style="3" customWidth="1"/>
    <col min="10745" max="10745" width="14" style="3" customWidth="1"/>
    <col min="10746" max="10746" width="9.5703125" style="3" customWidth="1"/>
    <col min="10747" max="10747" width="8.140625" style="3" customWidth="1"/>
    <col min="10748" max="10748" width="17.42578125" style="3" bestFit="1" customWidth="1"/>
    <col min="10749" max="10749" width="20.5703125" style="3" customWidth="1"/>
    <col min="10750" max="10750" width="17.42578125" style="3" bestFit="1" customWidth="1"/>
    <col min="10751" max="10751" width="9.140625" style="3"/>
    <col min="10752" max="10752" width="15" style="3" bestFit="1" customWidth="1"/>
    <col min="10753" max="10998" width="9.140625" style="3"/>
    <col min="10999" max="10999" width="51" style="3" customWidth="1"/>
    <col min="11000" max="11000" width="8.28515625" style="3" customWidth="1"/>
    <col min="11001" max="11001" width="14" style="3" customWidth="1"/>
    <col min="11002" max="11002" width="9.5703125" style="3" customWidth="1"/>
    <col min="11003" max="11003" width="8.140625" style="3" customWidth="1"/>
    <col min="11004" max="11004" width="17.42578125" style="3" bestFit="1" customWidth="1"/>
    <col min="11005" max="11005" width="20.5703125" style="3" customWidth="1"/>
    <col min="11006" max="11006" width="17.42578125" style="3" bestFit="1" customWidth="1"/>
    <col min="11007" max="11007" width="9.140625" style="3"/>
    <col min="11008" max="11008" width="15" style="3" bestFit="1" customWidth="1"/>
    <col min="11009" max="11254" width="9.140625" style="3"/>
    <col min="11255" max="11255" width="51" style="3" customWidth="1"/>
    <col min="11256" max="11256" width="8.28515625" style="3" customWidth="1"/>
    <col min="11257" max="11257" width="14" style="3" customWidth="1"/>
    <col min="11258" max="11258" width="9.5703125" style="3" customWidth="1"/>
    <col min="11259" max="11259" width="8.140625" style="3" customWidth="1"/>
    <col min="11260" max="11260" width="17.42578125" style="3" bestFit="1" customWidth="1"/>
    <col min="11261" max="11261" width="20.5703125" style="3" customWidth="1"/>
    <col min="11262" max="11262" width="17.42578125" style="3" bestFit="1" customWidth="1"/>
    <col min="11263" max="11263" width="9.140625" style="3"/>
    <col min="11264" max="11264" width="15" style="3" bestFit="1" customWidth="1"/>
    <col min="11265" max="11510" width="9.140625" style="3"/>
    <col min="11511" max="11511" width="51" style="3" customWidth="1"/>
    <col min="11512" max="11512" width="8.28515625" style="3" customWidth="1"/>
    <col min="11513" max="11513" width="14" style="3" customWidth="1"/>
    <col min="11514" max="11514" width="9.5703125" style="3" customWidth="1"/>
    <col min="11515" max="11515" width="8.140625" style="3" customWidth="1"/>
    <col min="11516" max="11516" width="17.42578125" style="3" bestFit="1" customWidth="1"/>
    <col min="11517" max="11517" width="20.5703125" style="3" customWidth="1"/>
    <col min="11518" max="11518" width="17.42578125" style="3" bestFit="1" customWidth="1"/>
    <col min="11519" max="11519" width="9.140625" style="3"/>
    <col min="11520" max="11520" width="15" style="3" bestFit="1" customWidth="1"/>
    <col min="11521" max="11766" width="9.140625" style="3"/>
    <col min="11767" max="11767" width="51" style="3" customWidth="1"/>
    <col min="11768" max="11768" width="8.28515625" style="3" customWidth="1"/>
    <col min="11769" max="11769" width="14" style="3" customWidth="1"/>
    <col min="11770" max="11770" width="9.5703125" style="3" customWidth="1"/>
    <col min="11771" max="11771" width="8.140625" style="3" customWidth="1"/>
    <col min="11772" max="11772" width="17.42578125" style="3" bestFit="1" customWidth="1"/>
    <col min="11773" max="11773" width="20.5703125" style="3" customWidth="1"/>
    <col min="11774" max="11774" width="17.42578125" style="3" bestFit="1" customWidth="1"/>
    <col min="11775" max="11775" width="9.140625" style="3"/>
    <col min="11776" max="11776" width="15" style="3" bestFit="1" customWidth="1"/>
    <col min="11777" max="12022" width="9.140625" style="3"/>
    <col min="12023" max="12023" width="51" style="3" customWidth="1"/>
    <col min="12024" max="12024" width="8.28515625" style="3" customWidth="1"/>
    <col min="12025" max="12025" width="14" style="3" customWidth="1"/>
    <col min="12026" max="12026" width="9.5703125" style="3" customWidth="1"/>
    <col min="12027" max="12027" width="8.140625" style="3" customWidth="1"/>
    <col min="12028" max="12028" width="17.42578125" style="3" bestFit="1" customWidth="1"/>
    <col min="12029" max="12029" width="20.5703125" style="3" customWidth="1"/>
    <col min="12030" max="12030" width="17.42578125" style="3" bestFit="1" customWidth="1"/>
    <col min="12031" max="12031" width="9.140625" style="3"/>
    <col min="12032" max="12032" width="15" style="3" bestFit="1" customWidth="1"/>
    <col min="12033" max="12278" width="9.140625" style="3"/>
    <col min="12279" max="12279" width="51" style="3" customWidth="1"/>
    <col min="12280" max="12280" width="8.28515625" style="3" customWidth="1"/>
    <col min="12281" max="12281" width="14" style="3" customWidth="1"/>
    <col min="12282" max="12282" width="9.5703125" style="3" customWidth="1"/>
    <col min="12283" max="12283" width="8.140625" style="3" customWidth="1"/>
    <col min="12284" max="12284" width="17.42578125" style="3" bestFit="1" customWidth="1"/>
    <col min="12285" max="12285" width="20.5703125" style="3" customWidth="1"/>
    <col min="12286" max="12286" width="17.42578125" style="3" bestFit="1" customWidth="1"/>
    <col min="12287" max="12287" width="9.140625" style="3"/>
    <col min="12288" max="12288" width="15" style="3" bestFit="1" customWidth="1"/>
    <col min="12289" max="12534" width="9.140625" style="3"/>
    <col min="12535" max="12535" width="51" style="3" customWidth="1"/>
    <col min="12536" max="12536" width="8.28515625" style="3" customWidth="1"/>
    <col min="12537" max="12537" width="14" style="3" customWidth="1"/>
    <col min="12538" max="12538" width="9.5703125" style="3" customWidth="1"/>
    <col min="12539" max="12539" width="8.140625" style="3" customWidth="1"/>
    <col min="12540" max="12540" width="17.42578125" style="3" bestFit="1" customWidth="1"/>
    <col min="12541" max="12541" width="20.5703125" style="3" customWidth="1"/>
    <col min="12542" max="12542" width="17.42578125" style="3" bestFit="1" customWidth="1"/>
    <col min="12543" max="12543" width="9.140625" style="3"/>
    <col min="12544" max="12544" width="15" style="3" bestFit="1" customWidth="1"/>
    <col min="12545" max="12790" width="9.140625" style="3"/>
    <col min="12791" max="12791" width="51" style="3" customWidth="1"/>
    <col min="12792" max="12792" width="8.28515625" style="3" customWidth="1"/>
    <col min="12793" max="12793" width="14" style="3" customWidth="1"/>
    <col min="12794" max="12794" width="9.5703125" style="3" customWidth="1"/>
    <col min="12795" max="12795" width="8.140625" style="3" customWidth="1"/>
    <col min="12796" max="12796" width="17.42578125" style="3" bestFit="1" customWidth="1"/>
    <col min="12797" max="12797" width="20.5703125" style="3" customWidth="1"/>
    <col min="12798" max="12798" width="17.42578125" style="3" bestFit="1" customWidth="1"/>
    <col min="12799" max="12799" width="9.140625" style="3"/>
    <col min="12800" max="12800" width="15" style="3" bestFit="1" customWidth="1"/>
    <col min="12801" max="13046" width="9.140625" style="3"/>
    <col min="13047" max="13047" width="51" style="3" customWidth="1"/>
    <col min="13048" max="13048" width="8.28515625" style="3" customWidth="1"/>
    <col min="13049" max="13049" width="14" style="3" customWidth="1"/>
    <col min="13050" max="13050" width="9.5703125" style="3" customWidth="1"/>
    <col min="13051" max="13051" width="8.140625" style="3" customWidth="1"/>
    <col min="13052" max="13052" width="17.42578125" style="3" bestFit="1" customWidth="1"/>
    <col min="13053" max="13053" width="20.5703125" style="3" customWidth="1"/>
    <col min="13054" max="13054" width="17.42578125" style="3" bestFit="1" customWidth="1"/>
    <col min="13055" max="13055" width="9.140625" style="3"/>
    <col min="13056" max="13056" width="15" style="3" bestFit="1" customWidth="1"/>
    <col min="13057" max="13302" width="9.140625" style="3"/>
    <col min="13303" max="13303" width="51" style="3" customWidth="1"/>
    <col min="13304" max="13304" width="8.28515625" style="3" customWidth="1"/>
    <col min="13305" max="13305" width="14" style="3" customWidth="1"/>
    <col min="13306" max="13306" width="9.5703125" style="3" customWidth="1"/>
    <col min="13307" max="13307" width="8.140625" style="3" customWidth="1"/>
    <col min="13308" max="13308" width="17.42578125" style="3" bestFit="1" customWidth="1"/>
    <col min="13309" max="13309" width="20.5703125" style="3" customWidth="1"/>
    <col min="13310" max="13310" width="17.42578125" style="3" bestFit="1" customWidth="1"/>
    <col min="13311" max="13311" width="9.140625" style="3"/>
    <col min="13312" max="13312" width="15" style="3" bestFit="1" customWidth="1"/>
    <col min="13313" max="13558" width="9.140625" style="3"/>
    <col min="13559" max="13559" width="51" style="3" customWidth="1"/>
    <col min="13560" max="13560" width="8.28515625" style="3" customWidth="1"/>
    <col min="13561" max="13561" width="14" style="3" customWidth="1"/>
    <col min="13562" max="13562" width="9.5703125" style="3" customWidth="1"/>
    <col min="13563" max="13563" width="8.140625" style="3" customWidth="1"/>
    <col min="13564" max="13564" width="17.42578125" style="3" bestFit="1" customWidth="1"/>
    <col min="13565" max="13565" width="20.5703125" style="3" customWidth="1"/>
    <col min="13566" max="13566" width="17.42578125" style="3" bestFit="1" customWidth="1"/>
    <col min="13567" max="13567" width="9.140625" style="3"/>
    <col min="13568" max="13568" width="15" style="3" bestFit="1" customWidth="1"/>
    <col min="13569" max="13814" width="9.140625" style="3"/>
    <col min="13815" max="13815" width="51" style="3" customWidth="1"/>
    <col min="13816" max="13816" width="8.28515625" style="3" customWidth="1"/>
    <col min="13817" max="13817" width="14" style="3" customWidth="1"/>
    <col min="13818" max="13818" width="9.5703125" style="3" customWidth="1"/>
    <col min="13819" max="13819" width="8.140625" style="3" customWidth="1"/>
    <col min="13820" max="13820" width="17.42578125" style="3" bestFit="1" customWidth="1"/>
    <col min="13821" max="13821" width="20.5703125" style="3" customWidth="1"/>
    <col min="13822" max="13822" width="17.42578125" style="3" bestFit="1" customWidth="1"/>
    <col min="13823" max="13823" width="9.140625" style="3"/>
    <col min="13824" max="13824" width="15" style="3" bestFit="1" customWidth="1"/>
    <col min="13825" max="14070" width="9.140625" style="3"/>
    <col min="14071" max="14071" width="51" style="3" customWidth="1"/>
    <col min="14072" max="14072" width="8.28515625" style="3" customWidth="1"/>
    <col min="14073" max="14073" width="14" style="3" customWidth="1"/>
    <col min="14074" max="14074" width="9.5703125" style="3" customWidth="1"/>
    <col min="14075" max="14075" width="8.140625" style="3" customWidth="1"/>
    <col min="14076" max="14076" width="17.42578125" style="3" bestFit="1" customWidth="1"/>
    <col min="14077" max="14077" width="20.5703125" style="3" customWidth="1"/>
    <col min="14078" max="14078" width="17.42578125" style="3" bestFit="1" customWidth="1"/>
    <col min="14079" max="14079" width="9.140625" style="3"/>
    <col min="14080" max="14080" width="15" style="3" bestFit="1" customWidth="1"/>
    <col min="14081" max="14326" width="9.140625" style="3"/>
    <col min="14327" max="14327" width="51" style="3" customWidth="1"/>
    <col min="14328" max="14328" width="8.28515625" style="3" customWidth="1"/>
    <col min="14329" max="14329" width="14" style="3" customWidth="1"/>
    <col min="14330" max="14330" width="9.5703125" style="3" customWidth="1"/>
    <col min="14331" max="14331" width="8.140625" style="3" customWidth="1"/>
    <col min="14332" max="14332" width="17.42578125" style="3" bestFit="1" customWidth="1"/>
    <col min="14333" max="14333" width="20.5703125" style="3" customWidth="1"/>
    <col min="14334" max="14334" width="17.42578125" style="3" bestFit="1" customWidth="1"/>
    <col min="14335" max="14335" width="9.140625" style="3"/>
    <col min="14336" max="14336" width="15" style="3" bestFit="1" customWidth="1"/>
    <col min="14337" max="14582" width="9.140625" style="3"/>
    <col min="14583" max="14583" width="51" style="3" customWidth="1"/>
    <col min="14584" max="14584" width="8.28515625" style="3" customWidth="1"/>
    <col min="14585" max="14585" width="14" style="3" customWidth="1"/>
    <col min="14586" max="14586" width="9.5703125" style="3" customWidth="1"/>
    <col min="14587" max="14587" width="8.140625" style="3" customWidth="1"/>
    <col min="14588" max="14588" width="17.42578125" style="3" bestFit="1" customWidth="1"/>
    <col min="14589" max="14589" width="20.5703125" style="3" customWidth="1"/>
    <col min="14590" max="14590" width="17.42578125" style="3" bestFit="1" customWidth="1"/>
    <col min="14591" max="14591" width="9.140625" style="3"/>
    <col min="14592" max="14592" width="15" style="3" bestFit="1" customWidth="1"/>
    <col min="14593" max="14838" width="9.140625" style="3"/>
    <col min="14839" max="14839" width="51" style="3" customWidth="1"/>
    <col min="14840" max="14840" width="8.28515625" style="3" customWidth="1"/>
    <col min="14841" max="14841" width="14" style="3" customWidth="1"/>
    <col min="14842" max="14842" width="9.5703125" style="3" customWidth="1"/>
    <col min="14843" max="14843" width="8.140625" style="3" customWidth="1"/>
    <col min="14844" max="14844" width="17.42578125" style="3" bestFit="1" customWidth="1"/>
    <col min="14845" max="14845" width="20.5703125" style="3" customWidth="1"/>
    <col min="14846" max="14846" width="17.42578125" style="3" bestFit="1" customWidth="1"/>
    <col min="14847" max="14847" width="9.140625" style="3"/>
    <col min="14848" max="14848" width="15" style="3" bestFit="1" customWidth="1"/>
    <col min="14849" max="15094" width="9.140625" style="3"/>
    <col min="15095" max="15095" width="51" style="3" customWidth="1"/>
    <col min="15096" max="15096" width="8.28515625" style="3" customWidth="1"/>
    <col min="15097" max="15097" width="14" style="3" customWidth="1"/>
    <col min="15098" max="15098" width="9.5703125" style="3" customWidth="1"/>
    <col min="15099" max="15099" width="8.140625" style="3" customWidth="1"/>
    <col min="15100" max="15100" width="17.42578125" style="3" bestFit="1" customWidth="1"/>
    <col min="15101" max="15101" width="20.5703125" style="3" customWidth="1"/>
    <col min="15102" max="15102" width="17.42578125" style="3" bestFit="1" customWidth="1"/>
    <col min="15103" max="15103" width="9.140625" style="3"/>
    <col min="15104" max="15104" width="15" style="3" bestFit="1" customWidth="1"/>
    <col min="15105" max="15350" width="9.140625" style="3"/>
    <col min="15351" max="15351" width="51" style="3" customWidth="1"/>
    <col min="15352" max="15352" width="8.28515625" style="3" customWidth="1"/>
    <col min="15353" max="15353" width="14" style="3" customWidth="1"/>
    <col min="15354" max="15354" width="9.5703125" style="3" customWidth="1"/>
    <col min="15355" max="15355" width="8.140625" style="3" customWidth="1"/>
    <col min="15356" max="15356" width="17.42578125" style="3" bestFit="1" customWidth="1"/>
    <col min="15357" max="15357" width="20.5703125" style="3" customWidth="1"/>
    <col min="15358" max="15358" width="17.42578125" style="3" bestFit="1" customWidth="1"/>
    <col min="15359" max="15359" width="9.140625" style="3"/>
    <col min="15360" max="15360" width="15" style="3" bestFit="1" customWidth="1"/>
    <col min="15361" max="15606" width="9.140625" style="3"/>
    <col min="15607" max="15607" width="51" style="3" customWidth="1"/>
    <col min="15608" max="15608" width="8.28515625" style="3" customWidth="1"/>
    <col min="15609" max="15609" width="14" style="3" customWidth="1"/>
    <col min="15610" max="15610" width="9.5703125" style="3" customWidth="1"/>
    <col min="15611" max="15611" width="8.140625" style="3" customWidth="1"/>
    <col min="15612" max="15612" width="17.42578125" style="3" bestFit="1" customWidth="1"/>
    <col min="15613" max="15613" width="20.5703125" style="3" customWidth="1"/>
    <col min="15614" max="15614" width="17.42578125" style="3" bestFit="1" customWidth="1"/>
    <col min="15615" max="15615" width="9.140625" style="3"/>
    <col min="15616" max="15616" width="15" style="3" bestFit="1" customWidth="1"/>
    <col min="15617" max="15862" width="9.140625" style="3"/>
    <col min="15863" max="15863" width="51" style="3" customWidth="1"/>
    <col min="15864" max="15864" width="8.28515625" style="3" customWidth="1"/>
    <col min="15865" max="15865" width="14" style="3" customWidth="1"/>
    <col min="15866" max="15866" width="9.5703125" style="3" customWidth="1"/>
    <col min="15867" max="15867" width="8.140625" style="3" customWidth="1"/>
    <col min="15868" max="15868" width="17.42578125" style="3" bestFit="1" customWidth="1"/>
    <col min="15869" max="15869" width="20.5703125" style="3" customWidth="1"/>
    <col min="15870" max="15870" width="17.42578125" style="3" bestFit="1" customWidth="1"/>
    <col min="15871" max="15871" width="9.140625" style="3"/>
    <col min="15872" max="15872" width="15" style="3" bestFit="1" customWidth="1"/>
    <col min="15873" max="16118" width="9.140625" style="3"/>
    <col min="16119" max="16119" width="51" style="3" customWidth="1"/>
    <col min="16120" max="16120" width="8.28515625" style="3" customWidth="1"/>
    <col min="16121" max="16121" width="14" style="3" customWidth="1"/>
    <col min="16122" max="16122" width="9.5703125" style="3" customWidth="1"/>
    <col min="16123" max="16123" width="8.140625" style="3" customWidth="1"/>
    <col min="16124" max="16124" width="17.42578125" style="3" bestFit="1" customWidth="1"/>
    <col min="16125" max="16125" width="20.5703125" style="3" customWidth="1"/>
    <col min="16126" max="16126" width="17.42578125" style="3" bestFit="1" customWidth="1"/>
    <col min="16127" max="16127" width="9.140625" style="3"/>
    <col min="16128" max="16128" width="15" style="3" bestFit="1" customWidth="1"/>
    <col min="16129" max="16384" width="9.140625" style="3"/>
  </cols>
  <sheetData>
    <row r="1" spans="1:4" ht="15.75" x14ac:dyDescent="0.25">
      <c r="A1" s="2"/>
      <c r="B1" s="137" t="s">
        <v>525</v>
      </c>
      <c r="C1" s="137"/>
      <c r="D1" s="137"/>
    </row>
    <row r="2" spans="1:4" ht="15.75" customHeight="1" x14ac:dyDescent="0.25">
      <c r="A2" s="5"/>
      <c r="B2" s="137" t="s">
        <v>508</v>
      </c>
      <c r="C2" s="137"/>
      <c r="D2" s="137"/>
    </row>
    <row r="3" spans="1:4" ht="15.75" x14ac:dyDescent="0.25">
      <c r="A3" s="2"/>
      <c r="B3" s="137" t="s">
        <v>509</v>
      </c>
      <c r="C3" s="137"/>
      <c r="D3" s="137"/>
    </row>
    <row r="4" spans="1:4" ht="15.75" x14ac:dyDescent="0.25">
      <c r="A4" s="2"/>
      <c r="B4" s="137" t="s">
        <v>510</v>
      </c>
      <c r="C4" s="137"/>
      <c r="D4" s="137"/>
    </row>
    <row r="5" spans="1:4" ht="53.25" customHeight="1" x14ac:dyDescent="0.25">
      <c r="A5" s="138" t="s">
        <v>474</v>
      </c>
      <c r="B5" s="138"/>
      <c r="C5" s="138"/>
      <c r="D5" s="138"/>
    </row>
    <row r="6" spans="1:4" x14ac:dyDescent="0.2">
      <c r="A6" s="6"/>
      <c r="D6" s="100" t="s">
        <v>0</v>
      </c>
    </row>
    <row r="7" spans="1:4" ht="30" customHeight="1" x14ac:dyDescent="0.2">
      <c r="A7" s="8" t="s">
        <v>1</v>
      </c>
      <c r="B7" s="9" t="s">
        <v>2</v>
      </c>
      <c r="C7" s="101" t="s">
        <v>3</v>
      </c>
      <c r="D7" s="102" t="s">
        <v>4</v>
      </c>
    </row>
    <row r="8" spans="1:4" ht="11.25" customHeight="1" x14ac:dyDescent="0.2">
      <c r="A8" s="8"/>
      <c r="B8" s="9"/>
      <c r="C8" s="101"/>
      <c r="D8" s="102"/>
    </row>
    <row r="9" spans="1:4" ht="38.25" customHeight="1" x14ac:dyDescent="0.2">
      <c r="A9" s="12" t="s">
        <v>5</v>
      </c>
      <c r="B9" s="13" t="s">
        <v>6</v>
      </c>
      <c r="C9" s="103"/>
      <c r="D9" s="97">
        <f>D10+D66+D87</f>
        <v>621055301.48000002</v>
      </c>
    </row>
    <row r="10" spans="1:4" ht="38.25" x14ac:dyDescent="0.2">
      <c r="A10" s="12" t="s">
        <v>7</v>
      </c>
      <c r="B10" s="13" t="s">
        <v>8</v>
      </c>
      <c r="C10" s="103"/>
      <c r="D10" s="97">
        <f>SUM(D13:D64)</f>
        <v>614742728.88999999</v>
      </c>
    </row>
    <row r="11" spans="1:4" ht="29.25" customHeight="1" x14ac:dyDescent="0.2">
      <c r="A11" s="14" t="s">
        <v>9</v>
      </c>
      <c r="B11" s="15" t="s">
        <v>10</v>
      </c>
      <c r="C11" s="103"/>
      <c r="D11" s="96"/>
    </row>
    <row r="12" spans="1:4" ht="28.5" customHeight="1" x14ac:dyDescent="0.2">
      <c r="A12" s="16" t="s">
        <v>11</v>
      </c>
      <c r="B12" s="17" t="s">
        <v>12</v>
      </c>
      <c r="C12" s="104"/>
      <c r="D12" s="96"/>
    </row>
    <row r="13" spans="1:4" ht="24.75" customHeight="1" x14ac:dyDescent="0.2">
      <c r="A13" s="18" t="s">
        <v>13</v>
      </c>
      <c r="B13" s="19"/>
      <c r="C13" s="104">
        <v>600</v>
      </c>
      <c r="D13" s="96">
        <v>71814660.170000002</v>
      </c>
    </row>
    <row r="14" spans="1:4" ht="24" customHeight="1" x14ac:dyDescent="0.2">
      <c r="A14" s="20" t="s">
        <v>422</v>
      </c>
      <c r="B14" s="17" t="s">
        <v>414</v>
      </c>
      <c r="C14" s="104"/>
      <c r="D14" s="105"/>
    </row>
    <row r="15" spans="1:4" ht="28.5" customHeight="1" x14ac:dyDescent="0.2">
      <c r="A15" s="18" t="s">
        <v>13</v>
      </c>
      <c r="B15" s="19"/>
      <c r="C15" s="104">
        <v>600</v>
      </c>
      <c r="D15" s="105">
        <v>636300</v>
      </c>
    </row>
    <row r="16" spans="1:4" ht="28.5" customHeight="1" x14ac:dyDescent="0.2">
      <c r="A16" s="16" t="s">
        <v>14</v>
      </c>
      <c r="B16" s="17" t="s">
        <v>15</v>
      </c>
      <c r="C16" s="103"/>
      <c r="D16" s="96"/>
    </row>
    <row r="17" spans="1:4" ht="27" customHeight="1" x14ac:dyDescent="0.2">
      <c r="A17" s="18" t="s">
        <v>13</v>
      </c>
      <c r="B17" s="19"/>
      <c r="C17" s="104">
        <v>600</v>
      </c>
      <c r="D17" s="96">
        <v>36455960.590000004</v>
      </c>
    </row>
    <row r="18" spans="1:4" ht="30.75" customHeight="1" x14ac:dyDescent="0.2">
      <c r="A18" s="20" t="s">
        <v>421</v>
      </c>
      <c r="B18" s="17" t="s">
        <v>413</v>
      </c>
      <c r="C18" s="104"/>
      <c r="D18" s="96"/>
    </row>
    <row r="19" spans="1:4" ht="30" customHeight="1" x14ac:dyDescent="0.2">
      <c r="A19" s="18" t="s">
        <v>13</v>
      </c>
      <c r="B19" s="19"/>
      <c r="C19" s="104">
        <v>600</v>
      </c>
      <c r="D19" s="96">
        <v>1728378</v>
      </c>
    </row>
    <row r="20" spans="1:4" ht="30" customHeight="1" x14ac:dyDescent="0.2">
      <c r="A20" s="21" t="s">
        <v>16</v>
      </c>
      <c r="B20" s="17" t="s">
        <v>17</v>
      </c>
      <c r="C20" s="103"/>
      <c r="D20" s="96"/>
    </row>
    <row r="21" spans="1:4" ht="27.75" customHeight="1" x14ac:dyDescent="0.2">
      <c r="A21" s="18" t="s">
        <v>13</v>
      </c>
      <c r="B21" s="19"/>
      <c r="C21" s="104">
        <v>600</v>
      </c>
      <c r="D21" s="96">
        <v>47788260.799999997</v>
      </c>
    </row>
    <row r="22" spans="1:4" ht="29.25" customHeight="1" x14ac:dyDescent="0.2">
      <c r="A22" s="22" t="s">
        <v>18</v>
      </c>
      <c r="B22" s="17" t="s">
        <v>19</v>
      </c>
      <c r="C22" s="104"/>
      <c r="D22" s="96"/>
    </row>
    <row r="23" spans="1:4" ht="22.5" customHeight="1" x14ac:dyDescent="0.2">
      <c r="A23" s="23" t="s">
        <v>20</v>
      </c>
      <c r="B23" s="17"/>
      <c r="C23" s="104">
        <v>300</v>
      </c>
      <c r="D23" s="96">
        <v>620761</v>
      </c>
    </row>
    <row r="24" spans="1:4" ht="20.25" customHeight="1" x14ac:dyDescent="0.2">
      <c r="A24" s="24" t="s">
        <v>456</v>
      </c>
      <c r="B24" s="15" t="s">
        <v>21</v>
      </c>
      <c r="C24" s="104"/>
      <c r="D24" s="96"/>
    </row>
    <row r="25" spans="1:4" ht="28.5" customHeight="1" x14ac:dyDescent="0.2">
      <c r="A25" s="18" t="s">
        <v>13</v>
      </c>
      <c r="B25" s="19"/>
      <c r="C25" s="104">
        <v>600</v>
      </c>
      <c r="D25" s="96">
        <v>3106634.75</v>
      </c>
    </row>
    <row r="26" spans="1:4" ht="19.5" customHeight="1" x14ac:dyDescent="0.2">
      <c r="A26" s="14" t="s">
        <v>22</v>
      </c>
      <c r="B26" s="15" t="s">
        <v>23</v>
      </c>
      <c r="C26" s="104"/>
      <c r="D26" s="96"/>
    </row>
    <row r="27" spans="1:4" ht="18" customHeight="1" x14ac:dyDescent="0.2">
      <c r="A27" s="25" t="s">
        <v>24</v>
      </c>
      <c r="B27" s="26" t="s">
        <v>25</v>
      </c>
      <c r="C27" s="104"/>
      <c r="D27" s="96"/>
    </row>
    <row r="28" spans="1:4" ht="48" customHeight="1" x14ac:dyDescent="0.2">
      <c r="A28" s="27" t="s">
        <v>26</v>
      </c>
      <c r="B28" s="19"/>
      <c r="C28" s="104">
        <v>100</v>
      </c>
      <c r="D28" s="96">
        <v>11519863.91</v>
      </c>
    </row>
    <row r="29" spans="1:4" ht="24" x14ac:dyDescent="0.2">
      <c r="A29" s="27" t="s">
        <v>27</v>
      </c>
      <c r="B29" s="28"/>
      <c r="C29" s="104">
        <v>200</v>
      </c>
      <c r="D29" s="96">
        <v>1594931.71</v>
      </c>
    </row>
    <row r="30" spans="1:4" ht="16.5" customHeight="1" x14ac:dyDescent="0.2">
      <c r="A30" s="29" t="s">
        <v>28</v>
      </c>
      <c r="B30" s="19"/>
      <c r="C30" s="106">
        <v>800</v>
      </c>
      <c r="D30" s="96">
        <v>188171.51</v>
      </c>
    </row>
    <row r="31" spans="1:4" ht="18.75" customHeight="1" x14ac:dyDescent="0.2">
      <c r="A31" s="25" t="s">
        <v>29</v>
      </c>
      <c r="B31" s="15" t="s">
        <v>30</v>
      </c>
      <c r="C31" s="104"/>
      <c r="D31" s="96"/>
    </row>
    <row r="32" spans="1:4" ht="29.25" customHeight="1" x14ac:dyDescent="0.2">
      <c r="A32" s="98" t="s">
        <v>27</v>
      </c>
      <c r="B32" s="15"/>
      <c r="C32" s="104">
        <v>200</v>
      </c>
      <c r="D32" s="96">
        <v>595150</v>
      </c>
    </row>
    <row r="33" spans="1:4" ht="24.75" customHeight="1" x14ac:dyDescent="0.2">
      <c r="A33" s="18" t="s">
        <v>13</v>
      </c>
      <c r="B33" s="19"/>
      <c r="C33" s="104">
        <v>600</v>
      </c>
      <c r="D33" s="96">
        <v>4861920.3600000003</v>
      </c>
    </row>
    <row r="34" spans="1:4" ht="30" customHeight="1" x14ac:dyDescent="0.2">
      <c r="A34" s="30" t="s">
        <v>31</v>
      </c>
      <c r="B34" s="17" t="s">
        <v>32</v>
      </c>
      <c r="C34" s="103"/>
      <c r="D34" s="96"/>
    </row>
    <row r="35" spans="1:4" ht="20.25" customHeight="1" x14ac:dyDescent="0.2">
      <c r="A35" s="24" t="s">
        <v>29</v>
      </c>
      <c r="B35" s="17" t="s">
        <v>33</v>
      </c>
      <c r="C35" s="103"/>
      <c r="D35" s="96"/>
    </row>
    <row r="36" spans="1:4" ht="26.25" customHeight="1" x14ac:dyDescent="0.2">
      <c r="A36" s="23" t="s">
        <v>170</v>
      </c>
      <c r="B36" s="17"/>
      <c r="C36" s="104">
        <v>400</v>
      </c>
      <c r="D36" s="96">
        <v>2700000</v>
      </c>
    </row>
    <row r="37" spans="1:4" ht="27" customHeight="1" x14ac:dyDescent="0.2">
      <c r="A37" s="18" t="s">
        <v>49</v>
      </c>
      <c r="B37" s="17"/>
      <c r="C37" s="104">
        <v>600</v>
      </c>
      <c r="D37" s="96">
        <v>10522809.57</v>
      </c>
    </row>
    <row r="38" spans="1:4" ht="27" customHeight="1" x14ac:dyDescent="0.2">
      <c r="A38" s="131" t="s">
        <v>528</v>
      </c>
      <c r="B38" s="17" t="s">
        <v>527</v>
      </c>
      <c r="C38" s="104"/>
      <c r="D38" s="96"/>
    </row>
    <row r="39" spans="1:4" ht="27" customHeight="1" x14ac:dyDescent="0.2">
      <c r="A39" s="18" t="s">
        <v>49</v>
      </c>
      <c r="B39" s="17"/>
      <c r="C39" s="104">
        <v>600</v>
      </c>
      <c r="D39" s="96">
        <v>1107702</v>
      </c>
    </row>
    <row r="40" spans="1:4" ht="36" x14ac:dyDescent="0.2">
      <c r="A40" s="31" t="s">
        <v>34</v>
      </c>
      <c r="B40" s="1" t="s">
        <v>35</v>
      </c>
      <c r="C40" s="107" t="s">
        <v>36</v>
      </c>
      <c r="D40" s="96"/>
    </row>
    <row r="41" spans="1:4" x14ac:dyDescent="0.2">
      <c r="A41" s="23" t="s">
        <v>20</v>
      </c>
      <c r="B41" s="32" t="s">
        <v>36</v>
      </c>
      <c r="C41" s="107">
        <v>300</v>
      </c>
      <c r="D41" s="96">
        <v>224519</v>
      </c>
    </row>
    <row r="42" spans="1:4" ht="48" x14ac:dyDescent="0.2">
      <c r="A42" s="31" t="s">
        <v>37</v>
      </c>
      <c r="B42" s="1" t="s">
        <v>38</v>
      </c>
      <c r="C42" s="107" t="s">
        <v>36</v>
      </c>
      <c r="D42" s="96"/>
    </row>
    <row r="43" spans="1:4" ht="16.5" customHeight="1" x14ac:dyDescent="0.2">
      <c r="A43" s="23" t="s">
        <v>20</v>
      </c>
      <c r="B43" s="32" t="s">
        <v>36</v>
      </c>
      <c r="C43" s="107">
        <v>300</v>
      </c>
      <c r="D43" s="96">
        <v>15132000</v>
      </c>
    </row>
    <row r="44" spans="1:4" ht="24" x14ac:dyDescent="0.2">
      <c r="A44" s="31" t="s">
        <v>39</v>
      </c>
      <c r="B44" s="1" t="s">
        <v>40</v>
      </c>
      <c r="C44" s="107" t="s">
        <v>36</v>
      </c>
      <c r="D44" s="96"/>
    </row>
    <row r="45" spans="1:4" ht="24" x14ac:dyDescent="0.2">
      <c r="A45" s="23" t="s">
        <v>27</v>
      </c>
      <c r="B45" s="1"/>
      <c r="C45" s="107">
        <v>200</v>
      </c>
      <c r="D45" s="96">
        <v>7016788</v>
      </c>
    </row>
    <row r="46" spans="1:4" ht="18" customHeight="1" x14ac:dyDescent="0.2">
      <c r="A46" s="23" t="s">
        <v>20</v>
      </c>
      <c r="B46" s="32" t="s">
        <v>36</v>
      </c>
      <c r="C46" s="107">
        <v>300</v>
      </c>
      <c r="D46" s="96">
        <v>6656656</v>
      </c>
    </row>
    <row r="47" spans="1:4" ht="27.75" customHeight="1" x14ac:dyDescent="0.2">
      <c r="A47" s="91" t="s">
        <v>41</v>
      </c>
      <c r="B47" s="1" t="s">
        <v>42</v>
      </c>
      <c r="C47" s="107" t="s">
        <v>36</v>
      </c>
      <c r="D47" s="96"/>
    </row>
    <row r="48" spans="1:4" ht="24" x14ac:dyDescent="0.2">
      <c r="A48" s="23" t="s">
        <v>27</v>
      </c>
      <c r="B48" s="1"/>
      <c r="C48" s="107">
        <v>200</v>
      </c>
      <c r="D48" s="96">
        <v>600</v>
      </c>
    </row>
    <row r="49" spans="1:4" ht="15.75" customHeight="1" x14ac:dyDescent="0.2">
      <c r="A49" s="23" t="s">
        <v>20</v>
      </c>
      <c r="B49" s="32" t="s">
        <v>36</v>
      </c>
      <c r="C49" s="107">
        <v>300</v>
      </c>
      <c r="D49" s="96">
        <v>1742127</v>
      </c>
    </row>
    <row r="50" spans="1:4" ht="32.25" customHeight="1" x14ac:dyDescent="0.2">
      <c r="A50" s="18" t="s">
        <v>13</v>
      </c>
      <c r="B50" s="32"/>
      <c r="C50" s="107">
        <v>600</v>
      </c>
      <c r="D50" s="96">
        <v>632468</v>
      </c>
    </row>
    <row r="51" spans="1:4" ht="36" x14ac:dyDescent="0.2">
      <c r="A51" s="31" t="s">
        <v>43</v>
      </c>
      <c r="B51" s="1" t="s">
        <v>44</v>
      </c>
      <c r="C51" s="107" t="s">
        <v>36</v>
      </c>
      <c r="D51" s="96"/>
    </row>
    <row r="52" spans="1:4" ht="28.5" customHeight="1" x14ac:dyDescent="0.2">
      <c r="A52" s="18" t="s">
        <v>13</v>
      </c>
      <c r="B52" s="32" t="s">
        <v>36</v>
      </c>
      <c r="C52" s="107">
        <v>600</v>
      </c>
      <c r="D52" s="96">
        <v>820400</v>
      </c>
    </row>
    <row r="53" spans="1:4" ht="26.25" customHeight="1" x14ac:dyDescent="0.2">
      <c r="A53" s="31" t="s">
        <v>45</v>
      </c>
      <c r="B53" s="1" t="s">
        <v>46</v>
      </c>
      <c r="C53" s="107" t="s">
        <v>36</v>
      </c>
      <c r="D53" s="96"/>
    </row>
    <row r="54" spans="1:4" ht="27" customHeight="1" x14ac:dyDescent="0.2">
      <c r="A54" s="18" t="s">
        <v>13</v>
      </c>
      <c r="B54" s="32" t="s">
        <v>36</v>
      </c>
      <c r="C54" s="107">
        <v>600</v>
      </c>
      <c r="D54" s="96">
        <v>199294354</v>
      </c>
    </row>
    <row r="55" spans="1:4" ht="24" x14ac:dyDescent="0.2">
      <c r="A55" s="31" t="s">
        <v>47</v>
      </c>
      <c r="B55" s="1" t="s">
        <v>48</v>
      </c>
      <c r="C55" s="107" t="s">
        <v>36</v>
      </c>
      <c r="D55" s="96"/>
    </row>
    <row r="56" spans="1:4" ht="24" x14ac:dyDescent="0.2">
      <c r="A56" s="27" t="s">
        <v>49</v>
      </c>
      <c r="B56" s="32" t="s">
        <v>36</v>
      </c>
      <c r="C56" s="107">
        <v>600</v>
      </c>
      <c r="D56" s="96">
        <v>12846200</v>
      </c>
    </row>
    <row r="57" spans="1:4" ht="24" x14ac:dyDescent="0.2">
      <c r="A57" s="31" t="s">
        <v>50</v>
      </c>
      <c r="B57" s="1" t="s">
        <v>51</v>
      </c>
      <c r="C57" s="107" t="s">
        <v>36</v>
      </c>
      <c r="D57" s="96"/>
    </row>
    <row r="58" spans="1:4" ht="24" x14ac:dyDescent="0.2">
      <c r="A58" s="27" t="s">
        <v>49</v>
      </c>
      <c r="B58" s="32" t="s">
        <v>36</v>
      </c>
      <c r="C58" s="107">
        <v>600</v>
      </c>
      <c r="D58" s="96">
        <v>141632009</v>
      </c>
    </row>
    <row r="59" spans="1:4" ht="26.25" customHeight="1" x14ac:dyDescent="0.2">
      <c r="A59" s="16" t="s">
        <v>489</v>
      </c>
      <c r="B59" s="1" t="s">
        <v>488</v>
      </c>
      <c r="C59" s="107"/>
      <c r="D59" s="96"/>
    </row>
    <row r="60" spans="1:4" ht="24" x14ac:dyDescent="0.2">
      <c r="A60" s="27" t="s">
        <v>49</v>
      </c>
      <c r="B60" s="32" t="s">
        <v>36</v>
      </c>
      <c r="C60" s="107">
        <v>600</v>
      </c>
      <c r="D60" s="96">
        <v>5631747</v>
      </c>
    </row>
    <row r="61" spans="1:4" ht="26.25" customHeight="1" x14ac:dyDescent="0.2">
      <c r="A61" s="16" t="s">
        <v>503</v>
      </c>
      <c r="B61" s="1" t="s">
        <v>502</v>
      </c>
      <c r="C61" s="107"/>
      <c r="D61" s="96"/>
    </row>
    <row r="62" spans="1:4" ht="24" x14ac:dyDescent="0.2">
      <c r="A62" s="27" t="s">
        <v>49</v>
      </c>
      <c r="B62" s="32"/>
      <c r="C62" s="107">
        <v>600</v>
      </c>
      <c r="D62" s="96">
        <v>14775915</v>
      </c>
    </row>
    <row r="63" spans="1:4" ht="36" customHeight="1" x14ac:dyDescent="0.2">
      <c r="A63" s="16" t="s">
        <v>524</v>
      </c>
      <c r="B63" s="1" t="s">
        <v>523</v>
      </c>
      <c r="C63" s="107"/>
      <c r="D63" s="96"/>
    </row>
    <row r="64" spans="1:4" ht="27" customHeight="1" x14ac:dyDescent="0.2">
      <c r="A64" s="27" t="s">
        <v>49</v>
      </c>
      <c r="B64" s="32"/>
      <c r="C64" s="107">
        <v>600</v>
      </c>
      <c r="D64" s="96">
        <v>13095441.52</v>
      </c>
    </row>
    <row r="65" spans="1:5" x14ac:dyDescent="0.2">
      <c r="A65" s="27"/>
      <c r="B65" s="32"/>
      <c r="C65" s="107"/>
      <c r="D65" s="96"/>
    </row>
    <row r="66" spans="1:5" ht="21.75" customHeight="1" x14ac:dyDescent="0.2">
      <c r="A66" s="33" t="s">
        <v>52</v>
      </c>
      <c r="B66" s="13" t="s">
        <v>53</v>
      </c>
      <c r="C66" s="104"/>
      <c r="D66" s="97">
        <f>SUM(D67:D86)</f>
        <v>5818364.6100000003</v>
      </c>
    </row>
    <row r="67" spans="1:5" ht="27" customHeight="1" x14ac:dyDescent="0.2">
      <c r="A67" s="14" t="s">
        <v>423</v>
      </c>
      <c r="B67" s="15" t="s">
        <v>54</v>
      </c>
      <c r="C67" s="104"/>
      <c r="D67" s="96"/>
    </row>
    <row r="68" spans="1:5" ht="18.75" customHeight="1" x14ac:dyDescent="0.2">
      <c r="A68" s="24" t="s">
        <v>55</v>
      </c>
      <c r="B68" s="28" t="s">
        <v>56</v>
      </c>
      <c r="C68" s="104"/>
      <c r="D68" s="96"/>
    </row>
    <row r="69" spans="1:5" ht="27.75" customHeight="1" x14ac:dyDescent="0.2">
      <c r="A69" s="27" t="s">
        <v>417</v>
      </c>
      <c r="B69" s="28"/>
      <c r="C69" s="106">
        <v>600</v>
      </c>
      <c r="D69" s="96">
        <v>411100</v>
      </c>
    </row>
    <row r="70" spans="1:5" ht="38.25" customHeight="1" x14ac:dyDescent="0.2">
      <c r="A70" s="14" t="s">
        <v>57</v>
      </c>
      <c r="B70" s="15" t="s">
        <v>58</v>
      </c>
      <c r="C70" s="106"/>
      <c r="D70" s="96"/>
      <c r="E70" s="34"/>
    </row>
    <row r="71" spans="1:5" ht="15" x14ac:dyDescent="0.2">
      <c r="A71" s="35" t="s">
        <v>55</v>
      </c>
      <c r="B71" s="28" t="s">
        <v>59</v>
      </c>
      <c r="C71" s="106"/>
      <c r="D71" s="96"/>
      <c r="E71" s="34"/>
    </row>
    <row r="72" spans="1:5" ht="30.75" customHeight="1" x14ac:dyDescent="0.2">
      <c r="A72" s="27" t="s">
        <v>49</v>
      </c>
      <c r="B72" s="28"/>
      <c r="C72" s="106">
        <v>600</v>
      </c>
      <c r="D72" s="96">
        <v>33000</v>
      </c>
      <c r="E72" s="34"/>
    </row>
    <row r="73" spans="1:5" ht="25.5" customHeight="1" x14ac:dyDescent="0.2">
      <c r="A73" s="14" t="s">
        <v>60</v>
      </c>
      <c r="B73" s="15" t="s">
        <v>61</v>
      </c>
      <c r="C73" s="108"/>
      <c r="D73" s="96"/>
      <c r="E73" s="34"/>
    </row>
    <row r="74" spans="1:5" ht="40.5" customHeight="1" x14ac:dyDescent="0.2">
      <c r="A74" s="35" t="s">
        <v>62</v>
      </c>
      <c r="B74" s="28" t="s">
        <v>63</v>
      </c>
      <c r="C74" s="106"/>
      <c r="D74" s="96"/>
      <c r="E74" s="34"/>
    </row>
    <row r="75" spans="1:5" ht="29.25" customHeight="1" x14ac:dyDescent="0.2">
      <c r="A75" s="27" t="s">
        <v>420</v>
      </c>
      <c r="B75" s="19"/>
      <c r="C75" s="106">
        <v>600</v>
      </c>
      <c r="D75" s="96">
        <v>3521753.37</v>
      </c>
    </row>
    <row r="76" spans="1:5" ht="18" customHeight="1" x14ac:dyDescent="0.2">
      <c r="A76" s="35" t="s">
        <v>55</v>
      </c>
      <c r="B76" s="19" t="s">
        <v>397</v>
      </c>
      <c r="C76" s="106"/>
      <c r="D76" s="96"/>
    </row>
    <row r="77" spans="1:5" ht="28.5" customHeight="1" x14ac:dyDescent="0.2">
      <c r="A77" s="27" t="s">
        <v>420</v>
      </c>
      <c r="B77" s="19"/>
      <c r="C77" s="106">
        <v>600</v>
      </c>
      <c r="D77" s="96">
        <v>528280.24</v>
      </c>
    </row>
    <row r="78" spans="1:5" ht="36" x14ac:dyDescent="0.2">
      <c r="A78" s="16" t="s">
        <v>512</v>
      </c>
      <c r="B78" s="17" t="s">
        <v>511</v>
      </c>
      <c r="C78" s="106"/>
      <c r="D78" s="96"/>
    </row>
    <row r="79" spans="1:5" ht="28.5" customHeight="1" x14ac:dyDescent="0.2">
      <c r="A79" s="27" t="s">
        <v>49</v>
      </c>
      <c r="B79" s="19"/>
      <c r="C79" s="106">
        <v>600</v>
      </c>
      <c r="D79" s="96">
        <v>25264</v>
      </c>
    </row>
    <row r="80" spans="1:5" ht="30.75" customHeight="1" x14ac:dyDescent="0.2">
      <c r="A80" s="14" t="s">
        <v>64</v>
      </c>
      <c r="B80" s="15" t="s">
        <v>65</v>
      </c>
      <c r="C80" s="106"/>
      <c r="D80" s="96"/>
    </row>
    <row r="81" spans="1:4" ht="17.25" customHeight="1" x14ac:dyDescent="0.2">
      <c r="A81" s="35" t="s">
        <v>55</v>
      </c>
      <c r="B81" s="28" t="s">
        <v>66</v>
      </c>
      <c r="C81" s="106"/>
      <c r="D81" s="96"/>
    </row>
    <row r="82" spans="1:4" ht="27" customHeight="1" x14ac:dyDescent="0.2">
      <c r="A82" s="27" t="s">
        <v>49</v>
      </c>
      <c r="B82" s="19"/>
      <c r="C82" s="106">
        <v>600</v>
      </c>
      <c r="D82" s="96">
        <v>10000</v>
      </c>
    </row>
    <row r="83" spans="1:4" ht="27" customHeight="1" x14ac:dyDescent="0.2">
      <c r="A83" s="27" t="s">
        <v>491</v>
      </c>
      <c r="B83" s="19" t="s">
        <v>490</v>
      </c>
      <c r="C83" s="106"/>
      <c r="D83" s="96"/>
    </row>
    <row r="84" spans="1:4" ht="27" customHeight="1" x14ac:dyDescent="0.2">
      <c r="A84" s="27" t="s">
        <v>49</v>
      </c>
      <c r="B84" s="19"/>
      <c r="C84" s="106">
        <v>600</v>
      </c>
      <c r="D84" s="96">
        <v>808967</v>
      </c>
    </row>
    <row r="85" spans="1:4" ht="27" customHeight="1" x14ac:dyDescent="0.2">
      <c r="A85" s="27" t="s">
        <v>513</v>
      </c>
      <c r="B85" s="19" t="s">
        <v>526</v>
      </c>
      <c r="C85" s="106"/>
      <c r="D85" s="96"/>
    </row>
    <row r="86" spans="1:4" ht="27" customHeight="1" x14ac:dyDescent="0.2">
      <c r="A86" s="27" t="s">
        <v>49</v>
      </c>
      <c r="B86" s="19"/>
      <c r="C86" s="106">
        <v>600</v>
      </c>
      <c r="D86" s="96">
        <v>480000</v>
      </c>
    </row>
    <row r="87" spans="1:4" ht="43.5" customHeight="1" x14ac:dyDescent="0.2">
      <c r="A87" s="33" t="s">
        <v>475</v>
      </c>
      <c r="B87" s="13" t="s">
        <v>67</v>
      </c>
      <c r="C87" s="106"/>
      <c r="D87" s="97">
        <f>SUM(D88:D101)</f>
        <v>494207.98</v>
      </c>
    </row>
    <row r="88" spans="1:4" ht="24" x14ac:dyDescent="0.2">
      <c r="A88" s="36" t="s">
        <v>68</v>
      </c>
      <c r="B88" s="17" t="s">
        <v>69</v>
      </c>
      <c r="C88" s="106"/>
      <c r="D88" s="96"/>
    </row>
    <row r="89" spans="1:4" ht="16.5" customHeight="1" x14ac:dyDescent="0.2">
      <c r="A89" s="35" t="s">
        <v>70</v>
      </c>
      <c r="B89" s="17" t="s">
        <v>398</v>
      </c>
      <c r="C89" s="106"/>
      <c r="D89" s="96"/>
    </row>
    <row r="90" spans="1:4" ht="31.5" customHeight="1" x14ac:dyDescent="0.2">
      <c r="A90" s="27" t="s">
        <v>27</v>
      </c>
      <c r="B90" s="19"/>
      <c r="C90" s="106">
        <v>200</v>
      </c>
      <c r="D90" s="96">
        <v>3993.87</v>
      </c>
    </row>
    <row r="91" spans="1:4" ht="28.5" customHeight="1" x14ac:dyDescent="0.2">
      <c r="A91" s="14" t="s">
        <v>71</v>
      </c>
      <c r="B91" s="15" t="s">
        <v>72</v>
      </c>
      <c r="C91" s="106"/>
      <c r="D91" s="96"/>
    </row>
    <row r="92" spans="1:4" ht="18.75" customHeight="1" x14ac:dyDescent="0.2">
      <c r="A92" s="35" t="s">
        <v>70</v>
      </c>
      <c r="B92" s="28" t="s">
        <v>73</v>
      </c>
      <c r="C92" s="106"/>
      <c r="D92" s="96"/>
    </row>
    <row r="93" spans="1:4" ht="24.75" customHeight="1" x14ac:dyDescent="0.2">
      <c r="A93" s="27" t="s">
        <v>49</v>
      </c>
      <c r="B93" s="19"/>
      <c r="C93" s="106">
        <v>600</v>
      </c>
      <c r="D93" s="96">
        <v>55914.11</v>
      </c>
    </row>
    <row r="94" spans="1:4" ht="24" x14ac:dyDescent="0.2">
      <c r="A94" s="14" t="s">
        <v>425</v>
      </c>
      <c r="B94" s="15" t="s">
        <v>74</v>
      </c>
      <c r="C94" s="106"/>
      <c r="D94" s="96"/>
    </row>
    <row r="95" spans="1:4" ht="18.75" customHeight="1" x14ac:dyDescent="0.2">
      <c r="A95" s="35" t="s">
        <v>70</v>
      </c>
      <c r="B95" s="28" t="s">
        <v>75</v>
      </c>
      <c r="C95" s="106"/>
      <c r="D95" s="96"/>
    </row>
    <row r="96" spans="1:4" ht="26.25" customHeight="1" x14ac:dyDescent="0.2">
      <c r="A96" s="27" t="s">
        <v>27</v>
      </c>
      <c r="B96" s="28"/>
      <c r="C96" s="106">
        <v>200</v>
      </c>
      <c r="D96" s="96">
        <v>13000</v>
      </c>
    </row>
    <row r="97" spans="1:4" ht="28.5" customHeight="1" x14ac:dyDescent="0.2">
      <c r="A97" s="27" t="s">
        <v>49</v>
      </c>
      <c r="B97" s="19"/>
      <c r="C97" s="106">
        <v>600</v>
      </c>
      <c r="D97" s="96">
        <v>82852.759999999995</v>
      </c>
    </row>
    <row r="98" spans="1:4" ht="40.5" customHeight="1" x14ac:dyDescent="0.2">
      <c r="A98" s="14" t="s">
        <v>465</v>
      </c>
      <c r="B98" s="15" t="s">
        <v>76</v>
      </c>
      <c r="C98" s="106"/>
      <c r="D98" s="96"/>
    </row>
    <row r="99" spans="1:4" ht="21" customHeight="1" x14ac:dyDescent="0.2">
      <c r="A99" s="35" t="s">
        <v>70</v>
      </c>
      <c r="B99" s="28" t="s">
        <v>77</v>
      </c>
      <c r="C99" s="106"/>
      <c r="D99" s="96"/>
    </row>
    <row r="100" spans="1:4" ht="26.25" customHeight="1" x14ac:dyDescent="0.2">
      <c r="A100" s="27" t="s">
        <v>27</v>
      </c>
      <c r="B100" s="28"/>
      <c r="C100" s="106">
        <v>200</v>
      </c>
      <c r="D100" s="96">
        <v>25000</v>
      </c>
    </row>
    <row r="101" spans="1:4" ht="27.75" customHeight="1" x14ac:dyDescent="0.2">
      <c r="A101" s="27" t="s">
        <v>417</v>
      </c>
      <c r="B101" s="19"/>
      <c r="C101" s="106">
        <v>600</v>
      </c>
      <c r="D101" s="96">
        <v>313447.24</v>
      </c>
    </row>
    <row r="102" spans="1:4" ht="30" customHeight="1" x14ac:dyDescent="0.2">
      <c r="A102" s="37" t="s">
        <v>486</v>
      </c>
      <c r="B102" s="13" t="s">
        <v>78</v>
      </c>
      <c r="C102" s="104"/>
      <c r="D102" s="97">
        <f>D103+D172+D179+D203+D214</f>
        <v>250692825</v>
      </c>
    </row>
    <row r="103" spans="1:4" ht="28.5" customHeight="1" x14ac:dyDescent="0.2">
      <c r="A103" s="37" t="s">
        <v>476</v>
      </c>
      <c r="B103" s="38" t="s">
        <v>79</v>
      </c>
      <c r="C103" s="104"/>
      <c r="D103" s="97">
        <f>SUM(D105:D171)</f>
        <v>243049468</v>
      </c>
    </row>
    <row r="104" spans="1:4" ht="24" x14ac:dyDescent="0.2">
      <c r="A104" s="14" t="s">
        <v>80</v>
      </c>
      <c r="B104" s="15" t="s">
        <v>81</v>
      </c>
      <c r="C104" s="104"/>
      <c r="D104" s="96"/>
    </row>
    <row r="105" spans="1:4" ht="16.5" customHeight="1" x14ac:dyDescent="0.2">
      <c r="A105" s="21" t="s">
        <v>82</v>
      </c>
      <c r="B105" s="17" t="s">
        <v>83</v>
      </c>
      <c r="C105" s="103"/>
      <c r="D105" s="96"/>
    </row>
    <row r="106" spans="1:4" ht="21.75" customHeight="1" x14ac:dyDescent="0.2">
      <c r="A106" s="27" t="s">
        <v>27</v>
      </c>
      <c r="B106" s="28"/>
      <c r="C106" s="104">
        <v>200</v>
      </c>
      <c r="D106" s="96">
        <v>58500</v>
      </c>
    </row>
    <row r="107" spans="1:4" ht="16.5" customHeight="1" x14ac:dyDescent="0.2">
      <c r="A107" s="23" t="s">
        <v>20</v>
      </c>
      <c r="B107" s="19"/>
      <c r="C107" s="104">
        <v>300</v>
      </c>
      <c r="D107" s="96">
        <v>3892900</v>
      </c>
    </row>
    <row r="108" spans="1:4" ht="16.5" customHeight="1" x14ac:dyDescent="0.2">
      <c r="A108" s="39" t="s">
        <v>84</v>
      </c>
      <c r="B108" s="15" t="s">
        <v>85</v>
      </c>
      <c r="C108" s="103"/>
      <c r="D108" s="96"/>
    </row>
    <row r="109" spans="1:4" ht="16.5" customHeight="1" x14ac:dyDescent="0.2">
      <c r="A109" s="24" t="s">
        <v>86</v>
      </c>
      <c r="B109" s="28" t="s">
        <v>87</v>
      </c>
      <c r="C109" s="103"/>
      <c r="D109" s="96"/>
    </row>
    <row r="110" spans="1:4" ht="24.75" customHeight="1" x14ac:dyDescent="0.2">
      <c r="A110" s="27" t="s">
        <v>49</v>
      </c>
      <c r="B110" s="19"/>
      <c r="C110" s="104">
        <v>600</v>
      </c>
      <c r="D110" s="96">
        <v>350000</v>
      </c>
    </row>
    <row r="111" spans="1:4" ht="16.5" customHeight="1" x14ac:dyDescent="0.2">
      <c r="A111" s="39" t="s">
        <v>88</v>
      </c>
      <c r="B111" s="15" t="s">
        <v>89</v>
      </c>
      <c r="C111" s="104"/>
      <c r="D111" s="96"/>
    </row>
    <row r="112" spans="1:4" ht="18.75" customHeight="1" x14ac:dyDescent="0.2">
      <c r="A112" s="35" t="s">
        <v>86</v>
      </c>
      <c r="B112" s="28" t="s">
        <v>90</v>
      </c>
      <c r="C112" s="104"/>
      <c r="D112" s="96"/>
    </row>
    <row r="113" spans="1:4" ht="24" x14ac:dyDescent="0.2">
      <c r="A113" s="27" t="s">
        <v>27</v>
      </c>
      <c r="B113" s="28"/>
      <c r="C113" s="104">
        <v>200</v>
      </c>
      <c r="D113" s="96">
        <v>27000</v>
      </c>
    </row>
    <row r="114" spans="1:4" x14ac:dyDescent="0.2">
      <c r="A114" s="23" t="s">
        <v>20</v>
      </c>
      <c r="B114" s="28"/>
      <c r="C114" s="104">
        <v>300</v>
      </c>
      <c r="D114" s="96">
        <v>223000</v>
      </c>
    </row>
    <row r="115" spans="1:4" ht="24" x14ac:dyDescent="0.2">
      <c r="A115" s="27" t="s">
        <v>417</v>
      </c>
      <c r="B115" s="19"/>
      <c r="C115" s="104">
        <v>600</v>
      </c>
      <c r="D115" s="96">
        <v>19000</v>
      </c>
    </row>
    <row r="116" spans="1:4" ht="28.5" customHeight="1" x14ac:dyDescent="0.2">
      <c r="A116" s="21" t="s">
        <v>91</v>
      </c>
      <c r="B116" s="17" t="s">
        <v>92</v>
      </c>
      <c r="C116" s="104"/>
      <c r="D116" s="96"/>
    </row>
    <row r="117" spans="1:4" ht="16.5" customHeight="1" x14ac:dyDescent="0.2">
      <c r="A117" s="35" t="s">
        <v>86</v>
      </c>
      <c r="B117" s="19" t="s">
        <v>93</v>
      </c>
      <c r="C117" s="104"/>
      <c r="D117" s="96"/>
    </row>
    <row r="118" spans="1:4" ht="24" x14ac:dyDescent="0.2">
      <c r="A118" s="27" t="s">
        <v>27</v>
      </c>
      <c r="B118" s="19"/>
      <c r="C118" s="104">
        <v>200</v>
      </c>
      <c r="D118" s="96">
        <v>60000</v>
      </c>
    </row>
    <row r="119" spans="1:4" ht="24" x14ac:dyDescent="0.2">
      <c r="A119" s="27" t="s">
        <v>417</v>
      </c>
      <c r="B119" s="19"/>
      <c r="C119" s="104">
        <v>600</v>
      </c>
      <c r="D119" s="96">
        <v>5000</v>
      </c>
    </row>
    <row r="120" spans="1:4" ht="52.5" customHeight="1" x14ac:dyDescent="0.2">
      <c r="A120" s="31" t="s">
        <v>94</v>
      </c>
      <c r="B120" s="1" t="s">
        <v>95</v>
      </c>
      <c r="C120" s="104"/>
      <c r="D120" s="96"/>
    </row>
    <row r="121" spans="1:4" ht="24" x14ac:dyDescent="0.2">
      <c r="A121" s="23" t="s">
        <v>27</v>
      </c>
      <c r="B121" s="32"/>
      <c r="C121" s="104">
        <v>200</v>
      </c>
      <c r="D121" s="96">
        <v>11000</v>
      </c>
    </row>
    <row r="122" spans="1:4" ht="19.5" customHeight="1" x14ac:dyDescent="0.2">
      <c r="A122" s="23" t="s">
        <v>20</v>
      </c>
      <c r="B122" s="19"/>
      <c r="C122" s="104">
        <v>300</v>
      </c>
      <c r="D122" s="96">
        <v>669300</v>
      </c>
    </row>
    <row r="123" spans="1:4" ht="48" x14ac:dyDescent="0.2">
      <c r="A123" s="31" t="s">
        <v>96</v>
      </c>
      <c r="B123" s="1" t="s">
        <v>97</v>
      </c>
      <c r="C123" s="104"/>
      <c r="D123" s="96"/>
    </row>
    <row r="124" spans="1:4" ht="24" x14ac:dyDescent="0.2">
      <c r="A124" s="23" t="s">
        <v>27</v>
      </c>
      <c r="B124" s="32"/>
      <c r="C124" s="104">
        <v>200</v>
      </c>
      <c r="D124" s="96">
        <v>32143.8</v>
      </c>
    </row>
    <row r="125" spans="1:4" ht="16.5" customHeight="1" x14ac:dyDescent="0.2">
      <c r="A125" s="23" t="s">
        <v>20</v>
      </c>
      <c r="B125" s="19"/>
      <c r="C125" s="104">
        <v>300</v>
      </c>
      <c r="D125" s="96">
        <v>2142920.2000000002</v>
      </c>
    </row>
    <row r="126" spans="1:4" ht="31.5" customHeight="1" x14ac:dyDescent="0.2">
      <c r="A126" s="31" t="s">
        <v>98</v>
      </c>
      <c r="B126" s="1" t="s">
        <v>99</v>
      </c>
      <c r="C126" s="104"/>
      <c r="D126" s="96"/>
    </row>
    <row r="127" spans="1:4" ht="24" x14ac:dyDescent="0.2">
      <c r="A127" s="23" t="s">
        <v>27</v>
      </c>
      <c r="B127" s="32"/>
      <c r="C127" s="104">
        <v>200</v>
      </c>
      <c r="D127" s="96">
        <v>367448</v>
      </c>
    </row>
    <row r="128" spans="1:4" ht="16.5" customHeight="1" x14ac:dyDescent="0.2">
      <c r="A128" s="23" t="s">
        <v>20</v>
      </c>
      <c r="B128" s="19"/>
      <c r="C128" s="104">
        <v>300</v>
      </c>
      <c r="D128" s="96">
        <v>22269552</v>
      </c>
    </row>
    <row r="129" spans="1:4" ht="57.75" customHeight="1" x14ac:dyDescent="0.2">
      <c r="A129" s="31" t="s">
        <v>100</v>
      </c>
      <c r="B129" s="1" t="s">
        <v>101</v>
      </c>
      <c r="C129" s="104"/>
      <c r="D129" s="96"/>
    </row>
    <row r="130" spans="1:4" ht="16.5" customHeight="1" x14ac:dyDescent="0.2">
      <c r="A130" s="23" t="s">
        <v>20</v>
      </c>
      <c r="B130" s="19"/>
      <c r="C130" s="104">
        <v>300</v>
      </c>
      <c r="D130" s="96">
        <v>165000</v>
      </c>
    </row>
    <row r="131" spans="1:4" ht="58.5" customHeight="1" x14ac:dyDescent="0.2">
      <c r="A131" s="31" t="s">
        <v>102</v>
      </c>
      <c r="B131" s="1" t="s">
        <v>103</v>
      </c>
      <c r="C131" s="104"/>
      <c r="D131" s="96"/>
    </row>
    <row r="132" spans="1:4" ht="24" x14ac:dyDescent="0.2">
      <c r="A132" s="23" t="s">
        <v>27</v>
      </c>
      <c r="B132" s="32"/>
      <c r="C132" s="104">
        <v>200</v>
      </c>
      <c r="D132" s="96">
        <v>1200</v>
      </c>
    </row>
    <row r="133" spans="1:4" ht="17.25" customHeight="1" x14ac:dyDescent="0.2">
      <c r="A133" s="23" t="s">
        <v>20</v>
      </c>
      <c r="B133" s="19"/>
      <c r="C133" s="104">
        <v>300</v>
      </c>
      <c r="D133" s="96">
        <v>10846800</v>
      </c>
    </row>
    <row r="134" spans="1:4" ht="48" x14ac:dyDescent="0.2">
      <c r="A134" s="31" t="s">
        <v>104</v>
      </c>
      <c r="B134" s="1" t="s">
        <v>105</v>
      </c>
      <c r="C134" s="104"/>
      <c r="D134" s="96"/>
    </row>
    <row r="135" spans="1:4" ht="15" customHeight="1" x14ac:dyDescent="0.2">
      <c r="A135" s="23" t="s">
        <v>20</v>
      </c>
      <c r="B135" s="19"/>
      <c r="C135" s="104">
        <v>300</v>
      </c>
      <c r="D135" s="96">
        <v>1030000</v>
      </c>
    </row>
    <row r="136" spans="1:4" ht="24" x14ac:dyDescent="0.2">
      <c r="A136" s="31" t="s">
        <v>106</v>
      </c>
      <c r="B136" s="1" t="s">
        <v>107</v>
      </c>
      <c r="C136" s="104"/>
      <c r="D136" s="96"/>
    </row>
    <row r="137" spans="1:4" ht="24" x14ac:dyDescent="0.2">
      <c r="A137" s="23" t="s">
        <v>27</v>
      </c>
      <c r="B137" s="32"/>
      <c r="C137" s="104">
        <v>200</v>
      </c>
      <c r="D137" s="96">
        <v>98253</v>
      </c>
    </row>
    <row r="138" spans="1:4" x14ac:dyDescent="0.2">
      <c r="A138" s="23" t="s">
        <v>20</v>
      </c>
      <c r="B138" s="19"/>
      <c r="C138" s="104">
        <v>300</v>
      </c>
      <c r="D138" s="96">
        <v>5954747</v>
      </c>
    </row>
    <row r="139" spans="1:4" ht="36" x14ac:dyDescent="0.2">
      <c r="A139" s="31" t="s">
        <v>108</v>
      </c>
      <c r="B139" s="1" t="s">
        <v>109</v>
      </c>
      <c r="C139" s="104"/>
      <c r="D139" s="96"/>
    </row>
    <row r="140" spans="1:4" ht="29.25" customHeight="1" x14ac:dyDescent="0.2">
      <c r="A140" s="23" t="s">
        <v>27</v>
      </c>
      <c r="B140" s="32"/>
      <c r="C140" s="104">
        <v>200</v>
      </c>
      <c r="D140" s="96">
        <v>507547</v>
      </c>
    </row>
    <row r="141" spans="1:4" x14ac:dyDescent="0.2">
      <c r="A141" s="23" t="s">
        <v>20</v>
      </c>
      <c r="B141" s="19"/>
      <c r="C141" s="104">
        <v>300</v>
      </c>
      <c r="D141" s="96">
        <v>30760453</v>
      </c>
    </row>
    <row r="142" spans="1:4" ht="40.5" customHeight="1" x14ac:dyDescent="0.2">
      <c r="A142" s="31" t="s">
        <v>466</v>
      </c>
      <c r="B142" s="1" t="s">
        <v>110</v>
      </c>
      <c r="C142" s="104"/>
      <c r="D142" s="96"/>
    </row>
    <row r="143" spans="1:4" ht="24" x14ac:dyDescent="0.2">
      <c r="A143" s="23" t="s">
        <v>27</v>
      </c>
      <c r="B143" s="32"/>
      <c r="C143" s="104">
        <v>200</v>
      </c>
      <c r="D143" s="96">
        <v>690516</v>
      </c>
    </row>
    <row r="144" spans="1:4" x14ac:dyDescent="0.2">
      <c r="A144" s="23" t="s">
        <v>20</v>
      </c>
      <c r="B144" s="19"/>
      <c r="C144" s="104">
        <v>300</v>
      </c>
      <c r="D144" s="96">
        <v>41849484</v>
      </c>
    </row>
    <row r="145" spans="1:4" ht="20.25" customHeight="1" x14ac:dyDescent="0.2">
      <c r="A145" s="31" t="s">
        <v>111</v>
      </c>
      <c r="B145" s="1" t="s">
        <v>112</v>
      </c>
      <c r="C145" s="104"/>
      <c r="D145" s="96"/>
    </row>
    <row r="146" spans="1:4" ht="24" x14ac:dyDescent="0.2">
      <c r="A146" s="23" t="s">
        <v>27</v>
      </c>
      <c r="B146" s="32"/>
      <c r="C146" s="104">
        <v>200</v>
      </c>
      <c r="D146" s="96">
        <v>178554</v>
      </c>
    </row>
    <row r="147" spans="1:4" ht="15" customHeight="1" x14ac:dyDescent="0.2">
      <c r="A147" s="23" t="s">
        <v>20</v>
      </c>
      <c r="B147" s="19"/>
      <c r="C147" s="104">
        <v>300</v>
      </c>
      <c r="D147" s="96">
        <v>10821446</v>
      </c>
    </row>
    <row r="148" spans="1:4" ht="24" x14ac:dyDescent="0.2">
      <c r="A148" s="31" t="s">
        <v>113</v>
      </c>
      <c r="B148" s="1" t="s">
        <v>114</v>
      </c>
      <c r="C148" s="104"/>
      <c r="D148" s="96"/>
    </row>
    <row r="149" spans="1:4" ht="48" x14ac:dyDescent="0.2">
      <c r="A149" s="27" t="s">
        <v>26</v>
      </c>
      <c r="B149" s="32"/>
      <c r="C149" s="104">
        <v>100</v>
      </c>
      <c r="D149" s="96">
        <v>8925480</v>
      </c>
    </row>
    <row r="150" spans="1:4" ht="24" x14ac:dyDescent="0.2">
      <c r="A150" s="23" t="s">
        <v>27</v>
      </c>
      <c r="B150" s="19"/>
      <c r="C150" s="104">
        <v>200</v>
      </c>
      <c r="D150" s="96">
        <v>1612900</v>
      </c>
    </row>
    <row r="151" spans="1:4" ht="15.75" customHeight="1" x14ac:dyDescent="0.2">
      <c r="A151" s="27" t="s">
        <v>28</v>
      </c>
      <c r="B151" s="19"/>
      <c r="C151" s="104">
        <v>800</v>
      </c>
      <c r="D151" s="96">
        <v>24000</v>
      </c>
    </row>
    <row r="152" spans="1:4" ht="30.75" customHeight="1" x14ac:dyDescent="0.2">
      <c r="A152" s="31" t="s">
        <v>115</v>
      </c>
      <c r="B152" s="1" t="s">
        <v>116</v>
      </c>
      <c r="C152" s="104"/>
      <c r="D152" s="96"/>
    </row>
    <row r="153" spans="1:4" ht="28.5" customHeight="1" x14ac:dyDescent="0.2">
      <c r="A153" s="23" t="s">
        <v>27</v>
      </c>
      <c r="B153" s="1"/>
      <c r="C153" s="104">
        <v>200</v>
      </c>
      <c r="D153" s="96">
        <v>1000</v>
      </c>
    </row>
    <row r="154" spans="1:4" ht="18.75" customHeight="1" x14ac:dyDescent="0.2">
      <c r="A154" s="23" t="s">
        <v>20</v>
      </c>
      <c r="B154" s="19"/>
      <c r="C154" s="104">
        <v>300</v>
      </c>
      <c r="D154" s="96">
        <v>16299000</v>
      </c>
    </row>
    <row r="155" spans="1:4" ht="39" customHeight="1" x14ac:dyDescent="0.2">
      <c r="A155" s="31" t="s">
        <v>410</v>
      </c>
      <c r="B155" s="1" t="s">
        <v>117</v>
      </c>
      <c r="C155" s="104"/>
      <c r="D155" s="96"/>
    </row>
    <row r="156" spans="1:4" ht="19.5" customHeight="1" x14ac:dyDescent="0.2">
      <c r="A156" s="23" t="s">
        <v>20</v>
      </c>
      <c r="B156" s="19"/>
      <c r="C156" s="104">
        <v>300</v>
      </c>
      <c r="D156" s="96">
        <v>19525000</v>
      </c>
    </row>
    <row r="157" spans="1:4" ht="53.25" customHeight="1" x14ac:dyDescent="0.2">
      <c r="A157" s="31" t="s">
        <v>467</v>
      </c>
      <c r="B157" s="40" t="s">
        <v>411</v>
      </c>
      <c r="C157" s="104"/>
      <c r="D157" s="96"/>
    </row>
    <row r="158" spans="1:4" ht="27.75" customHeight="1" x14ac:dyDescent="0.2">
      <c r="A158" s="23" t="s">
        <v>27</v>
      </c>
      <c r="B158" s="19"/>
      <c r="C158" s="104">
        <v>200</v>
      </c>
      <c r="D158" s="96">
        <v>323000</v>
      </c>
    </row>
    <row r="159" spans="1:4" ht="60.75" customHeight="1" x14ac:dyDescent="0.2">
      <c r="A159" s="31" t="s">
        <v>118</v>
      </c>
      <c r="B159" s="1" t="s">
        <v>119</v>
      </c>
      <c r="C159" s="104"/>
      <c r="D159" s="96"/>
    </row>
    <row r="160" spans="1:4" ht="27" customHeight="1" x14ac:dyDescent="0.2">
      <c r="A160" s="27" t="s">
        <v>49</v>
      </c>
      <c r="B160" s="19"/>
      <c r="C160" s="104">
        <v>600</v>
      </c>
      <c r="D160" s="96">
        <v>55494800</v>
      </c>
    </row>
    <row r="161" spans="1:4" ht="30" customHeight="1" x14ac:dyDescent="0.2">
      <c r="A161" s="31" t="s">
        <v>120</v>
      </c>
      <c r="B161" s="1" t="s">
        <v>121</v>
      </c>
      <c r="C161" s="104"/>
      <c r="D161" s="96"/>
    </row>
    <row r="162" spans="1:4" ht="24" x14ac:dyDescent="0.2">
      <c r="A162" s="23" t="s">
        <v>27</v>
      </c>
      <c r="B162" s="41"/>
      <c r="C162" s="109">
        <v>200</v>
      </c>
      <c r="D162" s="96">
        <v>161253</v>
      </c>
    </row>
    <row r="163" spans="1:4" ht="17.25" customHeight="1" x14ac:dyDescent="0.2">
      <c r="A163" s="23" t="s">
        <v>20</v>
      </c>
      <c r="B163" s="41"/>
      <c r="C163" s="109">
        <v>300</v>
      </c>
      <c r="D163" s="96">
        <v>2366797</v>
      </c>
    </row>
    <row r="164" spans="1:4" ht="35.25" customHeight="1" x14ac:dyDescent="0.2">
      <c r="A164" s="31" t="s">
        <v>122</v>
      </c>
      <c r="B164" s="1" t="s">
        <v>123</v>
      </c>
      <c r="C164" s="110"/>
      <c r="D164" s="96"/>
    </row>
    <row r="165" spans="1:4" ht="20.25" customHeight="1" x14ac:dyDescent="0.2">
      <c r="A165" s="23" t="s">
        <v>20</v>
      </c>
      <c r="B165" s="41"/>
      <c r="C165" s="109">
        <v>300</v>
      </c>
      <c r="D165" s="96">
        <v>12420</v>
      </c>
    </row>
    <row r="166" spans="1:4" ht="48" x14ac:dyDescent="0.2">
      <c r="A166" s="21" t="s">
        <v>468</v>
      </c>
      <c r="B166" s="127" t="s">
        <v>505</v>
      </c>
      <c r="C166" s="109"/>
      <c r="D166" s="96"/>
    </row>
    <row r="167" spans="1:4" ht="28.5" customHeight="1" x14ac:dyDescent="0.2">
      <c r="A167" s="23" t="s">
        <v>27</v>
      </c>
      <c r="B167" s="75"/>
      <c r="C167" s="109">
        <v>200</v>
      </c>
      <c r="D167" s="96">
        <v>12690</v>
      </c>
    </row>
    <row r="168" spans="1:4" ht="41.25" customHeight="1" x14ac:dyDescent="0.2">
      <c r="A168" s="23" t="s">
        <v>493</v>
      </c>
      <c r="B168" s="127" t="s">
        <v>492</v>
      </c>
      <c r="C168" s="109"/>
      <c r="D168" s="96"/>
    </row>
    <row r="169" spans="1:4" ht="18" customHeight="1" x14ac:dyDescent="0.2">
      <c r="A169" s="23" t="s">
        <v>20</v>
      </c>
      <c r="B169" s="75"/>
      <c r="C169" s="109">
        <v>300</v>
      </c>
      <c r="D169" s="96">
        <v>4522000</v>
      </c>
    </row>
    <row r="170" spans="1:4" ht="36" x14ac:dyDescent="0.2">
      <c r="A170" s="21" t="s">
        <v>124</v>
      </c>
      <c r="B170" s="127" t="s">
        <v>455</v>
      </c>
      <c r="C170" s="109"/>
      <c r="D170" s="96"/>
    </row>
    <row r="171" spans="1:4" ht="17.25" customHeight="1" x14ac:dyDescent="0.2">
      <c r="A171" s="23" t="s">
        <v>20</v>
      </c>
      <c r="B171" s="41"/>
      <c r="C171" s="109">
        <v>300</v>
      </c>
      <c r="D171" s="96">
        <v>737364</v>
      </c>
    </row>
    <row r="172" spans="1:4" ht="31.5" customHeight="1" x14ac:dyDescent="0.2">
      <c r="A172" s="37" t="s">
        <v>125</v>
      </c>
      <c r="B172" s="13" t="s">
        <v>126</v>
      </c>
      <c r="C172" s="104"/>
      <c r="D172" s="97">
        <f>SUM(D175:D178)</f>
        <v>101800</v>
      </c>
    </row>
    <row r="173" spans="1:4" ht="31.5" customHeight="1" x14ac:dyDescent="0.25">
      <c r="A173" s="14" t="s">
        <v>127</v>
      </c>
      <c r="B173" s="15" t="s">
        <v>128</v>
      </c>
      <c r="C173" s="104"/>
      <c r="D173" s="111"/>
    </row>
    <row r="174" spans="1:4" ht="21" customHeight="1" x14ac:dyDescent="0.25">
      <c r="A174" s="14" t="s">
        <v>129</v>
      </c>
      <c r="B174" s="15" t="s">
        <v>130</v>
      </c>
      <c r="C174" s="104"/>
      <c r="D174" s="111"/>
    </row>
    <row r="175" spans="1:4" ht="24.75" x14ac:dyDescent="0.25">
      <c r="A175" s="27" t="s">
        <v>417</v>
      </c>
      <c r="B175" s="19"/>
      <c r="C175" s="104">
        <v>600</v>
      </c>
      <c r="D175" s="112">
        <v>87900</v>
      </c>
    </row>
    <row r="176" spans="1:4" ht="18.75" customHeight="1" x14ac:dyDescent="0.25">
      <c r="A176" s="25" t="s">
        <v>131</v>
      </c>
      <c r="B176" s="28" t="s">
        <v>132</v>
      </c>
      <c r="C176" s="113"/>
      <c r="D176" s="112"/>
    </row>
    <row r="177" spans="1:4" ht="15" x14ac:dyDescent="0.25">
      <c r="A177" s="14" t="s">
        <v>129</v>
      </c>
      <c r="B177" s="15" t="s">
        <v>133</v>
      </c>
      <c r="C177" s="104"/>
      <c r="D177" s="112"/>
    </row>
    <row r="178" spans="1:4" ht="24.75" x14ac:dyDescent="0.25">
      <c r="A178" s="27" t="s">
        <v>417</v>
      </c>
      <c r="B178" s="19"/>
      <c r="C178" s="104">
        <v>600</v>
      </c>
      <c r="D178" s="112">
        <v>13900</v>
      </c>
    </row>
    <row r="179" spans="1:4" ht="41.25" customHeight="1" x14ac:dyDescent="0.2">
      <c r="A179" s="71" t="s">
        <v>426</v>
      </c>
      <c r="B179" s="38" t="s">
        <v>134</v>
      </c>
      <c r="C179" s="104"/>
      <c r="D179" s="97">
        <f>SUM(D180:D201)</f>
        <v>6502913</v>
      </c>
    </row>
    <row r="180" spans="1:4" ht="40.5" customHeight="1" x14ac:dyDescent="0.2">
      <c r="A180" s="14" t="s">
        <v>419</v>
      </c>
      <c r="B180" s="15" t="s">
        <v>135</v>
      </c>
      <c r="C180" s="106"/>
      <c r="D180" s="96"/>
    </row>
    <row r="181" spans="1:4" ht="18" customHeight="1" x14ac:dyDescent="0.2">
      <c r="A181" s="14" t="s">
        <v>136</v>
      </c>
      <c r="B181" s="15" t="s">
        <v>137</v>
      </c>
      <c r="C181" s="106"/>
      <c r="D181" s="96"/>
    </row>
    <row r="182" spans="1:4" x14ac:dyDescent="0.2">
      <c r="A182" s="23" t="s">
        <v>453</v>
      </c>
      <c r="B182" s="28"/>
      <c r="C182" s="106">
        <v>300</v>
      </c>
      <c r="D182" s="96">
        <v>165600</v>
      </c>
    </row>
    <row r="183" spans="1:4" ht="24" x14ac:dyDescent="0.2">
      <c r="A183" s="27" t="s">
        <v>49</v>
      </c>
      <c r="B183" s="28"/>
      <c r="C183" s="106">
        <v>600</v>
      </c>
      <c r="D183" s="96">
        <v>171757</v>
      </c>
    </row>
    <row r="184" spans="1:4" ht="24" x14ac:dyDescent="0.2">
      <c r="A184" s="16" t="s">
        <v>140</v>
      </c>
      <c r="B184" s="15" t="s">
        <v>418</v>
      </c>
      <c r="C184" s="106"/>
      <c r="D184" s="96"/>
    </row>
    <row r="185" spans="1:4" ht="24" x14ac:dyDescent="0.2">
      <c r="A185" s="14" t="s">
        <v>138</v>
      </c>
      <c r="B185" s="15" t="s">
        <v>401</v>
      </c>
      <c r="C185" s="106"/>
      <c r="D185" s="96"/>
    </row>
    <row r="186" spans="1:4" ht="24" x14ac:dyDescent="0.2">
      <c r="A186" s="27" t="s">
        <v>417</v>
      </c>
      <c r="B186" s="28"/>
      <c r="C186" s="106">
        <v>600</v>
      </c>
      <c r="D186" s="96">
        <v>69597</v>
      </c>
    </row>
    <row r="187" spans="1:4" ht="37.5" customHeight="1" x14ac:dyDescent="0.2">
      <c r="A187" s="14" t="s">
        <v>139</v>
      </c>
      <c r="B187" s="15" t="s">
        <v>400</v>
      </c>
      <c r="C187" s="106"/>
      <c r="D187" s="96"/>
    </row>
    <row r="188" spans="1:4" ht="29.25" customHeight="1" x14ac:dyDescent="0.2">
      <c r="A188" s="27" t="s">
        <v>49</v>
      </c>
      <c r="B188" s="28"/>
      <c r="C188" s="106">
        <v>600</v>
      </c>
      <c r="D188" s="96">
        <v>483315</v>
      </c>
    </row>
    <row r="189" spans="1:4" ht="17.25" customHeight="1" x14ac:dyDescent="0.2">
      <c r="A189" s="14" t="s">
        <v>136</v>
      </c>
      <c r="B189" s="28" t="s">
        <v>399</v>
      </c>
      <c r="C189" s="106"/>
      <c r="D189" s="96"/>
    </row>
    <row r="190" spans="1:4" ht="17.25" customHeight="1" x14ac:dyDescent="0.2">
      <c r="A190" s="23" t="s">
        <v>20</v>
      </c>
      <c r="B190" s="42"/>
      <c r="C190" s="114">
        <v>600</v>
      </c>
      <c r="D190" s="96">
        <v>214384</v>
      </c>
    </row>
    <row r="191" spans="1:4" ht="39.75" customHeight="1" x14ac:dyDescent="0.2">
      <c r="A191" s="31" t="s">
        <v>141</v>
      </c>
      <c r="B191" s="1" t="s">
        <v>142</v>
      </c>
      <c r="C191" s="114"/>
      <c r="D191" s="96"/>
    </row>
    <row r="192" spans="1:4" ht="27" customHeight="1" x14ac:dyDescent="0.2">
      <c r="A192" s="27" t="s">
        <v>49</v>
      </c>
      <c r="B192" s="42"/>
      <c r="C192" s="114">
        <v>600</v>
      </c>
      <c r="D192" s="96">
        <v>622230</v>
      </c>
    </row>
    <row r="193" spans="1:4" ht="36" x14ac:dyDescent="0.2">
      <c r="A193" s="31" t="s">
        <v>143</v>
      </c>
      <c r="B193" s="1" t="s">
        <v>144</v>
      </c>
      <c r="C193" s="114"/>
      <c r="D193" s="96"/>
    </row>
    <row r="194" spans="1:4" ht="24" x14ac:dyDescent="0.2">
      <c r="A194" s="27" t="s">
        <v>49</v>
      </c>
      <c r="B194" s="42"/>
      <c r="C194" s="114">
        <v>600</v>
      </c>
      <c r="D194" s="96">
        <v>1933257</v>
      </c>
    </row>
    <row r="195" spans="1:4" ht="44.25" customHeight="1" x14ac:dyDescent="0.2">
      <c r="A195" s="31" t="s">
        <v>145</v>
      </c>
      <c r="B195" s="1" t="s">
        <v>146</v>
      </c>
      <c r="C195" s="114"/>
      <c r="D195" s="96"/>
    </row>
    <row r="196" spans="1:4" ht="15" customHeight="1" x14ac:dyDescent="0.2">
      <c r="A196" s="23" t="s">
        <v>20</v>
      </c>
      <c r="B196" s="42"/>
      <c r="C196" s="114">
        <v>300</v>
      </c>
      <c r="D196" s="96">
        <v>1609520</v>
      </c>
    </row>
    <row r="197" spans="1:4" ht="24" x14ac:dyDescent="0.2">
      <c r="A197" s="27" t="s">
        <v>49</v>
      </c>
      <c r="B197" s="42"/>
      <c r="C197" s="114">
        <v>600</v>
      </c>
      <c r="D197" s="96">
        <v>549480</v>
      </c>
    </row>
    <row r="198" spans="1:4" ht="26.25" customHeight="1" x14ac:dyDescent="0.2">
      <c r="A198" s="31" t="s">
        <v>147</v>
      </c>
      <c r="B198" s="1" t="s">
        <v>148</v>
      </c>
      <c r="C198" s="114"/>
      <c r="D198" s="96"/>
    </row>
    <row r="199" spans="1:4" ht="16.5" customHeight="1" x14ac:dyDescent="0.2">
      <c r="A199" s="23" t="s">
        <v>20</v>
      </c>
      <c r="B199" s="42"/>
      <c r="C199" s="114">
        <v>300</v>
      </c>
      <c r="D199" s="96">
        <v>529573</v>
      </c>
    </row>
    <row r="200" spans="1:4" ht="24" x14ac:dyDescent="0.2">
      <c r="A200" s="21" t="s">
        <v>149</v>
      </c>
      <c r="B200" s="42" t="s">
        <v>150</v>
      </c>
      <c r="C200" s="114"/>
      <c r="D200" s="96"/>
    </row>
    <row r="201" spans="1:4" ht="16.5" customHeight="1" x14ac:dyDescent="0.2">
      <c r="A201" s="23" t="s">
        <v>20</v>
      </c>
      <c r="B201" s="42"/>
      <c r="C201" s="114">
        <v>300</v>
      </c>
      <c r="D201" s="96">
        <v>154200</v>
      </c>
    </row>
    <row r="202" spans="1:4" x14ac:dyDescent="0.2">
      <c r="A202" s="27"/>
      <c r="B202" s="42"/>
      <c r="C202" s="114"/>
      <c r="D202" s="96"/>
    </row>
    <row r="203" spans="1:4" ht="21" customHeight="1" x14ac:dyDescent="0.2">
      <c r="A203" s="80" t="s">
        <v>151</v>
      </c>
      <c r="B203" s="43" t="s">
        <v>152</v>
      </c>
      <c r="C203" s="109"/>
      <c r="D203" s="97">
        <f>SUM(D204:D213)</f>
        <v>563489</v>
      </c>
    </row>
    <row r="204" spans="1:4" ht="36" x14ac:dyDescent="0.2">
      <c r="A204" s="14" t="s">
        <v>153</v>
      </c>
      <c r="B204" s="15" t="s">
        <v>154</v>
      </c>
      <c r="C204" s="104"/>
      <c r="D204" s="96"/>
    </row>
    <row r="205" spans="1:4" ht="28.5" customHeight="1" x14ac:dyDescent="0.2">
      <c r="A205" s="35" t="s">
        <v>155</v>
      </c>
      <c r="B205" s="28" t="s">
        <v>156</v>
      </c>
      <c r="C205" s="114"/>
      <c r="D205" s="96"/>
    </row>
    <row r="206" spans="1:4" ht="28.5" customHeight="1" x14ac:dyDescent="0.2">
      <c r="A206" s="23" t="s">
        <v>27</v>
      </c>
      <c r="B206" s="28"/>
      <c r="C206" s="114">
        <v>200</v>
      </c>
      <c r="D206" s="96">
        <v>300489</v>
      </c>
    </row>
    <row r="207" spans="1:4" ht="24" x14ac:dyDescent="0.2">
      <c r="A207" s="27" t="s">
        <v>417</v>
      </c>
      <c r="B207" s="28"/>
      <c r="C207" s="114">
        <v>600</v>
      </c>
      <c r="D207" s="96">
        <v>232000</v>
      </c>
    </row>
    <row r="208" spans="1:4" ht="27" customHeight="1" x14ac:dyDescent="0.2">
      <c r="A208" s="14" t="s">
        <v>157</v>
      </c>
      <c r="B208" s="15" t="s">
        <v>158</v>
      </c>
      <c r="C208" s="114"/>
      <c r="D208" s="96"/>
    </row>
    <row r="209" spans="1:4" ht="27.75" customHeight="1" x14ac:dyDescent="0.2">
      <c r="A209" s="35" t="s">
        <v>155</v>
      </c>
      <c r="B209" s="28" t="s">
        <v>159</v>
      </c>
      <c r="C209" s="114"/>
      <c r="D209" s="96"/>
    </row>
    <row r="210" spans="1:4" ht="29.25" customHeight="1" x14ac:dyDescent="0.2">
      <c r="A210" s="27" t="s">
        <v>420</v>
      </c>
      <c r="B210" s="28"/>
      <c r="C210" s="114">
        <v>600</v>
      </c>
      <c r="D210" s="96">
        <v>10000</v>
      </c>
    </row>
    <row r="211" spans="1:4" ht="26.25" customHeight="1" x14ac:dyDescent="0.2">
      <c r="A211" s="14" t="s">
        <v>160</v>
      </c>
      <c r="B211" s="15" t="s">
        <v>161</v>
      </c>
      <c r="C211" s="114"/>
      <c r="D211" s="96"/>
    </row>
    <row r="212" spans="1:4" ht="28.5" customHeight="1" x14ac:dyDescent="0.2">
      <c r="A212" s="35" t="s">
        <v>155</v>
      </c>
      <c r="B212" s="28" t="s">
        <v>162</v>
      </c>
      <c r="C212" s="114"/>
      <c r="D212" s="96"/>
    </row>
    <row r="213" spans="1:4" ht="29.25" customHeight="1" x14ac:dyDescent="0.2">
      <c r="A213" s="27" t="s">
        <v>420</v>
      </c>
      <c r="B213" s="19"/>
      <c r="C213" s="104">
        <v>600</v>
      </c>
      <c r="D213" s="96">
        <v>21000</v>
      </c>
    </row>
    <row r="214" spans="1:4" ht="36" customHeight="1" x14ac:dyDescent="0.2">
      <c r="A214" s="81" t="s">
        <v>481</v>
      </c>
      <c r="B214" s="44" t="s">
        <v>163</v>
      </c>
      <c r="C214" s="104"/>
      <c r="D214" s="97">
        <f>SUM(D215:D219)</f>
        <v>475155</v>
      </c>
    </row>
    <row r="215" spans="1:4" ht="24" x14ac:dyDescent="0.2">
      <c r="A215" s="30" t="s">
        <v>452</v>
      </c>
      <c r="B215" s="15" t="s">
        <v>164</v>
      </c>
      <c r="C215" s="106"/>
      <c r="D215" s="96"/>
    </row>
    <row r="216" spans="1:4" ht="19.5" customHeight="1" x14ac:dyDescent="0.2">
      <c r="A216" s="35" t="s">
        <v>165</v>
      </c>
      <c r="B216" s="28" t="s">
        <v>166</v>
      </c>
      <c r="C216" s="106"/>
      <c r="D216" s="96"/>
    </row>
    <row r="217" spans="1:4" ht="32.25" customHeight="1" x14ac:dyDescent="0.2">
      <c r="A217" s="27" t="s">
        <v>49</v>
      </c>
      <c r="B217" s="28"/>
      <c r="C217" s="106">
        <v>600</v>
      </c>
      <c r="D217" s="96">
        <v>150000</v>
      </c>
    </row>
    <row r="218" spans="1:4" ht="32.25" customHeight="1" x14ac:dyDescent="0.2">
      <c r="A218" s="16" t="s">
        <v>544</v>
      </c>
      <c r="B218" s="15" t="s">
        <v>545</v>
      </c>
      <c r="C218" s="106"/>
      <c r="D218" s="96"/>
    </row>
    <row r="219" spans="1:4" ht="32.25" customHeight="1" x14ac:dyDescent="0.2">
      <c r="A219" s="27" t="s">
        <v>49</v>
      </c>
      <c r="B219" s="28"/>
      <c r="C219" s="106">
        <v>600</v>
      </c>
      <c r="D219" s="96">
        <v>325155</v>
      </c>
    </row>
    <row r="220" spans="1:4" ht="42.75" customHeight="1" x14ac:dyDescent="0.2">
      <c r="A220" s="37" t="s">
        <v>482</v>
      </c>
      <c r="B220" s="13" t="s">
        <v>167</v>
      </c>
      <c r="C220" s="104"/>
      <c r="D220" s="97">
        <f>D221+D225+D228</f>
        <v>4663443</v>
      </c>
    </row>
    <row r="221" spans="1:4" ht="51" customHeight="1" x14ac:dyDescent="0.2">
      <c r="A221" s="71" t="s">
        <v>427</v>
      </c>
      <c r="B221" s="13" t="s">
        <v>168</v>
      </c>
      <c r="C221" s="104"/>
      <c r="D221" s="97">
        <f>D223+D224</f>
        <v>3442553</v>
      </c>
    </row>
    <row r="222" spans="1:4" ht="17.25" customHeight="1" x14ac:dyDescent="0.2">
      <c r="A222" s="25" t="s">
        <v>169</v>
      </c>
      <c r="B222" s="15" t="s">
        <v>494</v>
      </c>
      <c r="C222" s="103"/>
      <c r="D222" s="96"/>
    </row>
    <row r="223" spans="1:4" ht="27" customHeight="1" x14ac:dyDescent="0.2">
      <c r="A223" s="23" t="s">
        <v>170</v>
      </c>
      <c r="B223" s="19"/>
      <c r="C223" s="104">
        <v>400</v>
      </c>
      <c r="D223" s="96">
        <v>3387253</v>
      </c>
    </row>
    <row r="224" spans="1:4" ht="18.75" customHeight="1" x14ac:dyDescent="0.2">
      <c r="A224" s="23" t="s">
        <v>28</v>
      </c>
      <c r="B224" s="19"/>
      <c r="C224" s="104">
        <v>800</v>
      </c>
      <c r="D224" s="96">
        <v>55300</v>
      </c>
    </row>
    <row r="225" spans="1:4" ht="45.75" customHeight="1" x14ac:dyDescent="0.2">
      <c r="A225" s="71" t="s">
        <v>171</v>
      </c>
      <c r="B225" s="13" t="s">
        <v>172</v>
      </c>
      <c r="C225" s="104"/>
      <c r="D225" s="97">
        <f>SUM(D227:D227)</f>
        <v>796662</v>
      </c>
    </row>
    <row r="226" spans="1:4" ht="20.25" customHeight="1" x14ac:dyDescent="0.2">
      <c r="A226" s="14" t="s">
        <v>173</v>
      </c>
      <c r="B226" s="15" t="s">
        <v>174</v>
      </c>
      <c r="C226" s="103"/>
      <c r="D226" s="96"/>
    </row>
    <row r="227" spans="1:4" ht="18.75" customHeight="1" x14ac:dyDescent="0.2">
      <c r="A227" s="23" t="s">
        <v>20</v>
      </c>
      <c r="B227" s="45"/>
      <c r="C227" s="104">
        <v>300</v>
      </c>
      <c r="D227" s="96">
        <v>796662</v>
      </c>
    </row>
    <row r="228" spans="1:4" ht="56.25" customHeight="1" x14ac:dyDescent="0.2">
      <c r="A228" s="71" t="s">
        <v>175</v>
      </c>
      <c r="B228" s="38" t="s">
        <v>176</v>
      </c>
      <c r="C228" s="104"/>
      <c r="D228" s="97">
        <f>SUM(D230:D230)</f>
        <v>424228</v>
      </c>
    </row>
    <row r="229" spans="1:4" ht="25.5" customHeight="1" x14ac:dyDescent="0.2">
      <c r="A229" s="14" t="s">
        <v>177</v>
      </c>
      <c r="B229" s="15" t="s">
        <v>178</v>
      </c>
      <c r="C229" s="103"/>
      <c r="D229" s="96"/>
    </row>
    <row r="230" spans="1:4" ht="18.75" customHeight="1" x14ac:dyDescent="0.2">
      <c r="A230" s="23" t="s">
        <v>20</v>
      </c>
      <c r="B230" s="19"/>
      <c r="C230" s="104">
        <v>300</v>
      </c>
      <c r="D230" s="96">
        <v>424228</v>
      </c>
    </row>
    <row r="231" spans="1:4" ht="38.25" x14ac:dyDescent="0.2">
      <c r="A231" s="46" t="s">
        <v>179</v>
      </c>
      <c r="B231" s="43" t="s">
        <v>180</v>
      </c>
      <c r="C231" s="109"/>
      <c r="D231" s="97">
        <f>D232+D246+D261+D276</f>
        <v>3205057.9000000004</v>
      </c>
    </row>
    <row r="232" spans="1:4" ht="27" customHeight="1" x14ac:dyDescent="0.2">
      <c r="A232" s="37" t="s">
        <v>181</v>
      </c>
      <c r="B232" s="13" t="s">
        <v>182</v>
      </c>
      <c r="C232" s="104"/>
      <c r="D232" s="97">
        <f>SUM(D233:D245)</f>
        <v>2446868.4500000002</v>
      </c>
    </row>
    <row r="233" spans="1:4" ht="27.75" customHeight="1" x14ac:dyDescent="0.2">
      <c r="A233" s="14" t="s">
        <v>184</v>
      </c>
      <c r="B233" s="15" t="s">
        <v>185</v>
      </c>
      <c r="C233" s="106"/>
      <c r="D233" s="96"/>
    </row>
    <row r="234" spans="1:4" ht="16.5" customHeight="1" x14ac:dyDescent="0.2">
      <c r="A234" s="35" t="s">
        <v>183</v>
      </c>
      <c r="B234" s="28" t="s">
        <v>186</v>
      </c>
      <c r="C234" s="106"/>
      <c r="D234" s="96"/>
    </row>
    <row r="235" spans="1:4" ht="27.75" customHeight="1" x14ac:dyDescent="0.2">
      <c r="A235" s="27" t="s">
        <v>49</v>
      </c>
      <c r="B235" s="17"/>
      <c r="C235" s="106">
        <v>600</v>
      </c>
      <c r="D235" s="96">
        <v>16000</v>
      </c>
    </row>
    <row r="236" spans="1:4" ht="36" x14ac:dyDescent="0.2">
      <c r="A236" s="14" t="s">
        <v>428</v>
      </c>
      <c r="B236" s="15" t="s">
        <v>187</v>
      </c>
      <c r="C236" s="106"/>
      <c r="D236" s="96"/>
    </row>
    <row r="237" spans="1:4" ht="16.5" customHeight="1" x14ac:dyDescent="0.2">
      <c r="A237" s="35" t="s">
        <v>183</v>
      </c>
      <c r="B237" s="28" t="s">
        <v>188</v>
      </c>
      <c r="C237" s="106"/>
      <c r="D237" s="96"/>
    </row>
    <row r="238" spans="1:4" ht="30.75" customHeight="1" x14ac:dyDescent="0.2">
      <c r="A238" s="23" t="s">
        <v>27</v>
      </c>
      <c r="B238" s="28"/>
      <c r="C238" s="106">
        <v>200</v>
      </c>
      <c r="D238" s="96">
        <v>534800</v>
      </c>
    </row>
    <row r="239" spans="1:4" ht="25.5" customHeight="1" x14ac:dyDescent="0.2">
      <c r="A239" s="27" t="s">
        <v>49</v>
      </c>
      <c r="B239" s="17"/>
      <c r="C239" s="104">
        <v>600</v>
      </c>
      <c r="D239" s="96">
        <v>402000</v>
      </c>
    </row>
    <row r="240" spans="1:4" ht="43.5" customHeight="1" x14ac:dyDescent="0.2">
      <c r="A240" s="47" t="s">
        <v>189</v>
      </c>
      <c r="B240" s="15" t="s">
        <v>190</v>
      </c>
      <c r="C240" s="106"/>
      <c r="D240" s="96"/>
    </row>
    <row r="241" spans="1:4" ht="19.5" customHeight="1" x14ac:dyDescent="0.2">
      <c r="A241" s="35" t="s">
        <v>183</v>
      </c>
      <c r="B241" s="28" t="s">
        <v>191</v>
      </c>
      <c r="C241" s="106"/>
      <c r="D241" s="96"/>
    </row>
    <row r="242" spans="1:4" ht="16.5" customHeight="1" x14ac:dyDescent="0.2">
      <c r="A242" s="23" t="s">
        <v>20</v>
      </c>
      <c r="B242" s="19"/>
      <c r="C242" s="106">
        <v>300</v>
      </c>
      <c r="D242" s="96">
        <v>3000</v>
      </c>
    </row>
    <row r="243" spans="1:4" ht="24" x14ac:dyDescent="0.2">
      <c r="A243" s="14" t="s">
        <v>192</v>
      </c>
      <c r="B243" s="15" t="s">
        <v>193</v>
      </c>
      <c r="C243" s="104"/>
      <c r="D243" s="96"/>
    </row>
    <row r="244" spans="1:4" ht="17.25" customHeight="1" x14ac:dyDescent="0.2">
      <c r="A244" s="35" t="s">
        <v>183</v>
      </c>
      <c r="B244" s="28" t="s">
        <v>194</v>
      </c>
      <c r="C244" s="106"/>
      <c r="D244" s="96"/>
    </row>
    <row r="245" spans="1:4" ht="24" x14ac:dyDescent="0.2">
      <c r="A245" s="27" t="s">
        <v>417</v>
      </c>
      <c r="B245" s="17"/>
      <c r="C245" s="104">
        <v>600</v>
      </c>
      <c r="D245" s="96">
        <v>1491068.45</v>
      </c>
    </row>
    <row r="246" spans="1:4" ht="44.25" customHeight="1" x14ac:dyDescent="0.2">
      <c r="A246" s="37" t="s">
        <v>195</v>
      </c>
      <c r="B246" s="13" t="s">
        <v>196</v>
      </c>
      <c r="C246" s="104"/>
      <c r="D246" s="97">
        <f>SUM(D247:D260)</f>
        <v>421941.45</v>
      </c>
    </row>
    <row r="247" spans="1:4" ht="36" x14ac:dyDescent="0.2">
      <c r="A247" s="14" t="s">
        <v>197</v>
      </c>
      <c r="B247" s="15" t="s">
        <v>198</v>
      </c>
      <c r="C247" s="106"/>
      <c r="D247" s="96"/>
    </row>
    <row r="248" spans="1:4" ht="24" x14ac:dyDescent="0.2">
      <c r="A248" s="35" t="s">
        <v>199</v>
      </c>
      <c r="B248" s="28" t="s">
        <v>200</v>
      </c>
      <c r="C248" s="106"/>
      <c r="D248" s="96"/>
    </row>
    <row r="249" spans="1:4" ht="24" x14ac:dyDescent="0.2">
      <c r="A249" s="23" t="s">
        <v>424</v>
      </c>
      <c r="B249" s="28"/>
      <c r="C249" s="106">
        <v>200</v>
      </c>
      <c r="D249" s="96">
        <v>10000</v>
      </c>
    </row>
    <row r="250" spans="1:4" ht="24" x14ac:dyDescent="0.2">
      <c r="A250" s="27" t="s">
        <v>417</v>
      </c>
      <c r="B250" s="19"/>
      <c r="C250" s="104">
        <v>600</v>
      </c>
      <c r="D250" s="96">
        <v>22200</v>
      </c>
    </row>
    <row r="251" spans="1:4" ht="48" x14ac:dyDescent="0.2">
      <c r="A251" s="14" t="s">
        <v>201</v>
      </c>
      <c r="B251" s="15" t="s">
        <v>202</v>
      </c>
      <c r="C251" s="106"/>
      <c r="D251" s="96"/>
    </row>
    <row r="252" spans="1:4" ht="30" customHeight="1" x14ac:dyDescent="0.2">
      <c r="A252" s="35" t="s">
        <v>199</v>
      </c>
      <c r="B252" s="28" t="s">
        <v>203</v>
      </c>
      <c r="C252" s="106"/>
      <c r="D252" s="96"/>
    </row>
    <row r="253" spans="1:4" ht="30" customHeight="1" x14ac:dyDescent="0.2">
      <c r="A253" s="23" t="s">
        <v>424</v>
      </c>
      <c r="B253" s="28"/>
      <c r="C253" s="106">
        <v>200</v>
      </c>
      <c r="D253" s="96">
        <v>22000</v>
      </c>
    </row>
    <row r="254" spans="1:4" ht="24" x14ac:dyDescent="0.2">
      <c r="A254" s="27" t="s">
        <v>417</v>
      </c>
      <c r="B254" s="28"/>
      <c r="C254" s="104">
        <v>600</v>
      </c>
      <c r="D254" s="96">
        <v>354741.45</v>
      </c>
    </row>
    <row r="255" spans="1:4" ht="54.75" customHeight="1" x14ac:dyDescent="0.2">
      <c r="A255" s="14" t="s">
        <v>429</v>
      </c>
      <c r="B255" s="15" t="s">
        <v>204</v>
      </c>
      <c r="C255" s="106"/>
      <c r="D255" s="96"/>
    </row>
    <row r="256" spans="1:4" ht="31.5" customHeight="1" x14ac:dyDescent="0.2">
      <c r="A256" s="35" t="s">
        <v>199</v>
      </c>
      <c r="B256" s="28" t="s">
        <v>205</v>
      </c>
      <c r="C256" s="106"/>
      <c r="D256" s="96"/>
    </row>
    <row r="257" spans="1:4" ht="32.25" customHeight="1" x14ac:dyDescent="0.2">
      <c r="A257" s="27" t="s">
        <v>49</v>
      </c>
      <c r="B257" s="19"/>
      <c r="C257" s="104">
        <v>600</v>
      </c>
      <c r="D257" s="96">
        <v>3000</v>
      </c>
    </row>
    <row r="258" spans="1:4" ht="36" x14ac:dyDescent="0.2">
      <c r="A258" s="14" t="s">
        <v>206</v>
      </c>
      <c r="B258" s="15" t="s">
        <v>207</v>
      </c>
      <c r="C258" s="106"/>
      <c r="D258" s="96"/>
    </row>
    <row r="259" spans="1:4" ht="30.75" customHeight="1" x14ac:dyDescent="0.2">
      <c r="A259" s="35" t="s">
        <v>199</v>
      </c>
      <c r="B259" s="28" t="s">
        <v>208</v>
      </c>
      <c r="C259" s="106"/>
      <c r="D259" s="96"/>
    </row>
    <row r="260" spans="1:4" ht="29.25" customHeight="1" x14ac:dyDescent="0.2">
      <c r="A260" s="27" t="s">
        <v>49</v>
      </c>
      <c r="B260" s="17"/>
      <c r="C260" s="104">
        <v>600</v>
      </c>
      <c r="D260" s="96">
        <v>10000</v>
      </c>
    </row>
    <row r="261" spans="1:4" ht="31.5" customHeight="1" x14ac:dyDescent="0.2">
      <c r="A261" s="37" t="s">
        <v>209</v>
      </c>
      <c r="B261" s="13" t="s">
        <v>210</v>
      </c>
      <c r="C261" s="104"/>
      <c r="D261" s="97">
        <f>SUM(D262:D275)</f>
        <v>236248</v>
      </c>
    </row>
    <row r="262" spans="1:4" ht="46.5" customHeight="1" x14ac:dyDescent="0.2">
      <c r="A262" s="14" t="s">
        <v>211</v>
      </c>
      <c r="B262" s="15" t="s">
        <v>212</v>
      </c>
      <c r="C262" s="106"/>
      <c r="D262" s="96"/>
    </row>
    <row r="263" spans="1:4" ht="24.75" customHeight="1" x14ac:dyDescent="0.2">
      <c r="A263" s="35" t="s">
        <v>213</v>
      </c>
      <c r="B263" s="28" t="s">
        <v>214</v>
      </c>
      <c r="C263" s="106"/>
      <c r="D263" s="96"/>
    </row>
    <row r="264" spans="1:4" ht="26.25" customHeight="1" x14ac:dyDescent="0.2">
      <c r="A264" s="27" t="s">
        <v>49</v>
      </c>
      <c r="B264" s="19"/>
      <c r="C264" s="104">
        <v>600</v>
      </c>
      <c r="D264" s="96">
        <v>30000</v>
      </c>
    </row>
    <row r="265" spans="1:4" ht="43.5" customHeight="1" x14ac:dyDescent="0.2">
      <c r="A265" s="14" t="s">
        <v>215</v>
      </c>
      <c r="B265" s="15" t="s">
        <v>216</v>
      </c>
      <c r="C265" s="106"/>
      <c r="D265" s="96"/>
    </row>
    <row r="266" spans="1:4" ht="27" customHeight="1" x14ac:dyDescent="0.2">
      <c r="A266" s="27" t="s">
        <v>49</v>
      </c>
      <c r="B266" s="19"/>
      <c r="C266" s="104">
        <v>600</v>
      </c>
      <c r="D266" s="96">
        <v>90948</v>
      </c>
    </row>
    <row r="267" spans="1:4" ht="26.25" customHeight="1" x14ac:dyDescent="0.2">
      <c r="A267" s="14" t="s">
        <v>217</v>
      </c>
      <c r="B267" s="15" t="s">
        <v>218</v>
      </c>
      <c r="C267" s="106"/>
      <c r="D267" s="96"/>
    </row>
    <row r="268" spans="1:4" ht="36" x14ac:dyDescent="0.2">
      <c r="A268" s="35" t="s">
        <v>219</v>
      </c>
      <c r="B268" s="28" t="s">
        <v>220</v>
      </c>
      <c r="C268" s="106"/>
      <c r="D268" s="96"/>
    </row>
    <row r="269" spans="1:4" ht="29.25" customHeight="1" x14ac:dyDescent="0.2">
      <c r="A269" s="27" t="s">
        <v>49</v>
      </c>
      <c r="B269" s="19"/>
      <c r="C269" s="104">
        <v>600</v>
      </c>
      <c r="D269" s="96">
        <v>21000</v>
      </c>
    </row>
    <row r="270" spans="1:4" ht="24.75" customHeight="1" x14ac:dyDescent="0.2">
      <c r="A270" s="35" t="s">
        <v>213</v>
      </c>
      <c r="B270" s="28" t="s">
        <v>221</v>
      </c>
      <c r="C270" s="106"/>
      <c r="D270" s="96"/>
    </row>
    <row r="271" spans="1:4" ht="29.25" customHeight="1" x14ac:dyDescent="0.2">
      <c r="A271" s="23" t="s">
        <v>424</v>
      </c>
      <c r="B271" s="19"/>
      <c r="C271" s="104">
        <v>200</v>
      </c>
      <c r="D271" s="96">
        <v>5000</v>
      </c>
    </row>
    <row r="272" spans="1:4" ht="26.25" customHeight="1" x14ac:dyDescent="0.2">
      <c r="A272" s="27" t="s">
        <v>49</v>
      </c>
      <c r="B272" s="19"/>
      <c r="C272" s="106">
        <v>600</v>
      </c>
      <c r="D272" s="96">
        <v>40300</v>
      </c>
    </row>
    <row r="273" spans="1:4" ht="36" x14ac:dyDescent="0.2">
      <c r="A273" s="14" t="s">
        <v>222</v>
      </c>
      <c r="B273" s="15" t="s">
        <v>223</v>
      </c>
      <c r="C273" s="106"/>
      <c r="D273" s="96"/>
    </row>
    <row r="274" spans="1:4" ht="21.75" customHeight="1" x14ac:dyDescent="0.2">
      <c r="A274" s="35" t="s">
        <v>213</v>
      </c>
      <c r="B274" s="28" t="s">
        <v>224</v>
      </c>
      <c r="C274" s="106"/>
      <c r="D274" s="96"/>
    </row>
    <row r="275" spans="1:4" ht="25.5" customHeight="1" x14ac:dyDescent="0.2">
      <c r="A275" s="27" t="s">
        <v>49</v>
      </c>
      <c r="B275" s="19"/>
      <c r="C275" s="104">
        <v>600</v>
      </c>
      <c r="D275" s="96">
        <v>49000</v>
      </c>
    </row>
    <row r="276" spans="1:4" ht="27" customHeight="1" x14ac:dyDescent="0.2">
      <c r="A276" s="82" t="s">
        <v>430</v>
      </c>
      <c r="B276" s="19"/>
      <c r="C276" s="104"/>
      <c r="D276" s="97">
        <f>D278+D279</f>
        <v>100000</v>
      </c>
    </row>
    <row r="277" spans="1:4" ht="17.25" customHeight="1" x14ac:dyDescent="0.2">
      <c r="A277" s="83" t="s">
        <v>473</v>
      </c>
      <c r="B277" s="17" t="s">
        <v>412</v>
      </c>
      <c r="C277" s="104"/>
      <c r="D277" s="96"/>
    </row>
    <row r="278" spans="1:4" ht="25.5" customHeight="1" x14ac:dyDescent="0.2">
      <c r="A278" s="23" t="s">
        <v>424</v>
      </c>
      <c r="B278" s="19"/>
      <c r="C278" s="104">
        <v>200</v>
      </c>
      <c r="D278" s="96">
        <v>3800</v>
      </c>
    </row>
    <row r="279" spans="1:4" ht="25.5" customHeight="1" x14ac:dyDescent="0.2">
      <c r="A279" s="27" t="s">
        <v>49</v>
      </c>
      <c r="B279" s="19"/>
      <c r="C279" s="104">
        <v>600</v>
      </c>
      <c r="D279" s="96">
        <v>96200</v>
      </c>
    </row>
    <row r="280" spans="1:4" ht="27.75" customHeight="1" x14ac:dyDescent="0.2">
      <c r="A280" s="37" t="s">
        <v>483</v>
      </c>
      <c r="B280" s="13" t="s">
        <v>225</v>
      </c>
      <c r="C280" s="104"/>
      <c r="D280" s="97">
        <f>D281+D295+D337</f>
        <v>102265749.99000001</v>
      </c>
    </row>
    <row r="281" spans="1:4" ht="27" customHeight="1" x14ac:dyDescent="0.2">
      <c r="A281" s="46" t="s">
        <v>477</v>
      </c>
      <c r="B281" s="43" t="s">
        <v>226</v>
      </c>
      <c r="C281" s="109"/>
      <c r="D281" s="97">
        <f>D284+D287+D290+D293</f>
        <v>2754740.86</v>
      </c>
    </row>
    <row r="282" spans="1:4" ht="18" customHeight="1" x14ac:dyDescent="0.2">
      <c r="A282" s="14" t="s">
        <v>227</v>
      </c>
      <c r="B282" s="15" t="s">
        <v>228</v>
      </c>
      <c r="C282" s="115"/>
      <c r="D282" s="96"/>
    </row>
    <row r="283" spans="1:4" ht="27.75" customHeight="1" x14ac:dyDescent="0.2">
      <c r="A283" s="35" t="s">
        <v>229</v>
      </c>
      <c r="B283" s="28" t="s">
        <v>230</v>
      </c>
      <c r="C283" s="115"/>
      <c r="D283" s="96"/>
    </row>
    <row r="284" spans="1:4" ht="31.5" customHeight="1" x14ac:dyDescent="0.2">
      <c r="A284" s="27" t="s">
        <v>417</v>
      </c>
      <c r="B284" s="19"/>
      <c r="C284" s="106">
        <v>600</v>
      </c>
      <c r="D284" s="96">
        <v>2129222.86</v>
      </c>
    </row>
    <row r="285" spans="1:4" ht="15.75" customHeight="1" x14ac:dyDescent="0.2">
      <c r="A285" s="14" t="s">
        <v>231</v>
      </c>
      <c r="B285" s="15" t="s">
        <v>232</v>
      </c>
      <c r="C285" s="115"/>
      <c r="D285" s="96"/>
    </row>
    <row r="286" spans="1:4" ht="18" customHeight="1" x14ac:dyDescent="0.2">
      <c r="A286" s="35" t="s">
        <v>233</v>
      </c>
      <c r="B286" s="28" t="s">
        <v>234</v>
      </c>
      <c r="C286" s="115"/>
      <c r="D286" s="96"/>
    </row>
    <row r="287" spans="1:4" ht="33" customHeight="1" x14ac:dyDescent="0.2">
      <c r="A287" s="27" t="s">
        <v>49</v>
      </c>
      <c r="B287" s="19"/>
      <c r="C287" s="106">
        <v>600</v>
      </c>
      <c r="D287" s="96">
        <v>264180</v>
      </c>
    </row>
    <row r="288" spans="1:4" ht="29.25" customHeight="1" x14ac:dyDescent="0.2">
      <c r="A288" s="14" t="s">
        <v>431</v>
      </c>
      <c r="B288" s="15" t="s">
        <v>235</v>
      </c>
      <c r="C288" s="115"/>
      <c r="D288" s="96"/>
    </row>
    <row r="289" spans="1:6" ht="17.25" customHeight="1" x14ac:dyDescent="0.2">
      <c r="A289" s="35" t="s">
        <v>233</v>
      </c>
      <c r="B289" s="28" t="s">
        <v>236</v>
      </c>
      <c r="C289" s="115"/>
      <c r="D289" s="96"/>
    </row>
    <row r="290" spans="1:6" ht="27" customHeight="1" x14ac:dyDescent="0.2">
      <c r="A290" s="27" t="s">
        <v>49</v>
      </c>
      <c r="B290" s="19"/>
      <c r="C290" s="106">
        <v>600</v>
      </c>
      <c r="D290" s="96">
        <v>288836</v>
      </c>
    </row>
    <row r="291" spans="1:6" ht="15.75" customHeight="1" x14ac:dyDescent="0.2">
      <c r="A291" s="14" t="s">
        <v>237</v>
      </c>
      <c r="B291" s="15" t="s">
        <v>238</v>
      </c>
      <c r="C291" s="115"/>
      <c r="D291" s="96"/>
    </row>
    <row r="292" spans="1:6" ht="19.5" customHeight="1" x14ac:dyDescent="0.2">
      <c r="A292" s="35" t="s">
        <v>233</v>
      </c>
      <c r="B292" s="28" t="s">
        <v>239</v>
      </c>
      <c r="C292" s="115"/>
      <c r="D292" s="96"/>
    </row>
    <row r="293" spans="1:6" ht="26.25" customHeight="1" x14ac:dyDescent="0.2">
      <c r="A293" s="27" t="s">
        <v>49</v>
      </c>
      <c r="B293" s="17"/>
      <c r="C293" s="106">
        <v>600</v>
      </c>
      <c r="D293" s="96">
        <v>72502</v>
      </c>
    </row>
    <row r="294" spans="1:6" x14ac:dyDescent="0.2">
      <c r="A294" s="27"/>
      <c r="B294" s="17"/>
      <c r="C294" s="106"/>
      <c r="D294" s="96"/>
    </row>
    <row r="295" spans="1:6" ht="30" customHeight="1" x14ac:dyDescent="0.2">
      <c r="A295" s="37" t="s">
        <v>240</v>
      </c>
      <c r="B295" s="13" t="s">
        <v>241</v>
      </c>
      <c r="C295" s="104"/>
      <c r="D295" s="97">
        <f>SUM(D298:D336)</f>
        <v>71223566.030000001</v>
      </c>
    </row>
    <row r="296" spans="1:6" ht="18.75" customHeight="1" x14ac:dyDescent="0.25">
      <c r="A296" s="14" t="s">
        <v>432</v>
      </c>
      <c r="B296" s="15" t="s">
        <v>242</v>
      </c>
      <c r="C296" s="108"/>
      <c r="D296" s="111"/>
    </row>
    <row r="297" spans="1:6" ht="15.75" customHeight="1" x14ac:dyDescent="0.2">
      <c r="A297" s="35" t="s">
        <v>243</v>
      </c>
      <c r="B297" s="28" t="s">
        <v>244</v>
      </c>
      <c r="C297" s="108"/>
      <c r="D297" s="95"/>
    </row>
    <row r="298" spans="1:6" ht="29.25" customHeight="1" x14ac:dyDescent="0.2">
      <c r="A298" s="23" t="s">
        <v>424</v>
      </c>
      <c r="B298" s="28"/>
      <c r="C298" s="106">
        <v>200</v>
      </c>
      <c r="D298" s="95">
        <v>159754</v>
      </c>
      <c r="F298" s="85"/>
    </row>
    <row r="299" spans="1:6" ht="32.25" customHeight="1" x14ac:dyDescent="0.2">
      <c r="A299" s="27" t="s">
        <v>49</v>
      </c>
      <c r="B299" s="28"/>
      <c r="C299" s="106">
        <v>600</v>
      </c>
      <c r="D299" s="95">
        <v>528274</v>
      </c>
    </row>
    <row r="300" spans="1:6" ht="18" customHeight="1" x14ac:dyDescent="0.2">
      <c r="A300" s="14" t="s">
        <v>245</v>
      </c>
      <c r="B300" s="15" t="s">
        <v>246</v>
      </c>
      <c r="C300" s="108"/>
      <c r="D300" s="95"/>
    </row>
    <row r="301" spans="1:6" ht="27" customHeight="1" x14ac:dyDescent="0.2">
      <c r="A301" s="35" t="s">
        <v>247</v>
      </c>
      <c r="B301" s="28" t="s">
        <v>248</v>
      </c>
      <c r="C301" s="108"/>
      <c r="D301" s="95"/>
    </row>
    <row r="302" spans="1:6" ht="24" x14ac:dyDescent="0.2">
      <c r="A302" s="27" t="s">
        <v>420</v>
      </c>
      <c r="B302" s="28"/>
      <c r="C302" s="106">
        <v>600</v>
      </c>
      <c r="D302" s="96">
        <v>9458603.0999999996</v>
      </c>
    </row>
    <row r="303" spans="1:6" ht="14.25" customHeight="1" x14ac:dyDescent="0.2">
      <c r="A303" s="35" t="s">
        <v>243</v>
      </c>
      <c r="B303" s="28" t="s">
        <v>249</v>
      </c>
      <c r="C303" s="108"/>
      <c r="D303" s="95"/>
    </row>
    <row r="304" spans="1:6" ht="27.75" customHeight="1" x14ac:dyDescent="0.2">
      <c r="A304" s="27" t="s">
        <v>420</v>
      </c>
      <c r="B304" s="28"/>
      <c r="C304" s="106">
        <v>600</v>
      </c>
      <c r="D304" s="95">
        <v>400820.05</v>
      </c>
    </row>
    <row r="305" spans="1:4" ht="18.75" customHeight="1" x14ac:dyDescent="0.2">
      <c r="A305" s="14" t="s">
        <v>250</v>
      </c>
      <c r="B305" s="15" t="s">
        <v>251</v>
      </c>
      <c r="C305" s="108"/>
      <c r="D305" s="95"/>
    </row>
    <row r="306" spans="1:4" ht="27.75" customHeight="1" x14ac:dyDescent="0.2">
      <c r="A306" s="35" t="s">
        <v>252</v>
      </c>
      <c r="B306" s="28" t="s">
        <v>253</v>
      </c>
      <c r="C306" s="108"/>
      <c r="D306" s="95"/>
    </row>
    <row r="307" spans="1:4" ht="24" x14ac:dyDescent="0.2">
      <c r="A307" s="27" t="s">
        <v>420</v>
      </c>
      <c r="B307" s="28"/>
      <c r="C307" s="106">
        <v>600</v>
      </c>
      <c r="D307" s="96">
        <v>13738257.630000001</v>
      </c>
    </row>
    <row r="308" spans="1:4" ht="24" customHeight="1" x14ac:dyDescent="0.2">
      <c r="A308" s="35" t="s">
        <v>243</v>
      </c>
      <c r="B308" s="28" t="s">
        <v>254</v>
      </c>
      <c r="C308" s="108"/>
      <c r="D308" s="95"/>
    </row>
    <row r="309" spans="1:4" ht="27" customHeight="1" x14ac:dyDescent="0.2">
      <c r="A309" s="27" t="s">
        <v>420</v>
      </c>
      <c r="B309" s="28"/>
      <c r="C309" s="106">
        <v>600</v>
      </c>
      <c r="D309" s="95">
        <v>279571</v>
      </c>
    </row>
    <row r="310" spans="1:4" ht="19.5" customHeight="1" x14ac:dyDescent="0.2">
      <c r="A310" s="14" t="s">
        <v>255</v>
      </c>
      <c r="B310" s="15" t="s">
        <v>256</v>
      </c>
      <c r="C310" s="108"/>
      <c r="D310" s="95"/>
    </row>
    <row r="311" spans="1:4" ht="30" customHeight="1" x14ac:dyDescent="0.2">
      <c r="A311" s="35" t="s">
        <v>257</v>
      </c>
      <c r="B311" s="48" t="s">
        <v>258</v>
      </c>
      <c r="C311" s="108"/>
      <c r="D311" s="95"/>
    </row>
    <row r="312" spans="1:4" ht="30" customHeight="1" x14ac:dyDescent="0.2">
      <c r="A312" s="27" t="s">
        <v>420</v>
      </c>
      <c r="B312" s="28"/>
      <c r="C312" s="106">
        <v>600</v>
      </c>
      <c r="D312" s="96">
        <v>4486338.96</v>
      </c>
    </row>
    <row r="313" spans="1:4" ht="21.75" customHeight="1" x14ac:dyDescent="0.2">
      <c r="A313" s="35" t="s">
        <v>243</v>
      </c>
      <c r="B313" s="28" t="s">
        <v>259</v>
      </c>
      <c r="C313" s="106"/>
      <c r="D313" s="95"/>
    </row>
    <row r="314" spans="1:4" ht="33" customHeight="1" x14ac:dyDescent="0.2">
      <c r="A314" s="27" t="s">
        <v>451</v>
      </c>
      <c r="B314" s="28"/>
      <c r="C314" s="106">
        <v>600</v>
      </c>
      <c r="D314" s="95">
        <v>45599.77</v>
      </c>
    </row>
    <row r="315" spans="1:4" ht="25.5" customHeight="1" x14ac:dyDescent="0.2">
      <c r="A315" s="35" t="s">
        <v>497</v>
      </c>
      <c r="B315" s="28" t="s">
        <v>496</v>
      </c>
      <c r="C315" s="106"/>
      <c r="D315" s="95"/>
    </row>
    <row r="316" spans="1:4" ht="25.5" customHeight="1" x14ac:dyDescent="0.2">
      <c r="A316" s="23" t="s">
        <v>424</v>
      </c>
      <c r="B316" s="28"/>
      <c r="C316" s="106">
        <v>200</v>
      </c>
      <c r="D316" s="95">
        <v>75483</v>
      </c>
    </row>
    <row r="317" spans="1:4" ht="24" customHeight="1" x14ac:dyDescent="0.2">
      <c r="A317" s="23" t="s">
        <v>170</v>
      </c>
      <c r="B317" s="28"/>
      <c r="C317" s="106">
        <v>400</v>
      </c>
      <c r="D317" s="95">
        <f>6234239.29-75483</f>
        <v>6158756.29</v>
      </c>
    </row>
    <row r="318" spans="1:4" ht="27.75" customHeight="1" x14ac:dyDescent="0.2">
      <c r="A318" s="14" t="s">
        <v>260</v>
      </c>
      <c r="B318" s="15" t="s">
        <v>261</v>
      </c>
      <c r="C318" s="108"/>
      <c r="D318" s="95"/>
    </row>
    <row r="319" spans="1:4" ht="19.5" customHeight="1" x14ac:dyDescent="0.2">
      <c r="A319" s="35" t="s">
        <v>461</v>
      </c>
      <c r="B319" s="28" t="s">
        <v>262</v>
      </c>
      <c r="C319" s="106"/>
      <c r="D319" s="95"/>
    </row>
    <row r="320" spans="1:4" ht="29.25" customHeight="1" x14ac:dyDescent="0.2">
      <c r="A320" s="23" t="s">
        <v>424</v>
      </c>
      <c r="B320" s="49"/>
      <c r="C320" s="106">
        <v>200</v>
      </c>
      <c r="D320" s="95">
        <v>820748</v>
      </c>
    </row>
    <row r="321" spans="1:4" ht="24" x14ac:dyDescent="0.2">
      <c r="A321" s="27" t="s">
        <v>417</v>
      </c>
      <c r="B321" s="28"/>
      <c r="C321" s="106">
        <v>600</v>
      </c>
      <c r="D321" s="95">
        <v>1211010.23</v>
      </c>
    </row>
    <row r="322" spans="1:4" ht="36" hidden="1" x14ac:dyDescent="0.2">
      <c r="A322" s="14" t="s">
        <v>263</v>
      </c>
      <c r="B322" s="15" t="s">
        <v>264</v>
      </c>
      <c r="C322" s="108"/>
      <c r="D322" s="95"/>
    </row>
    <row r="323" spans="1:4" ht="17.25" hidden="1" customHeight="1" x14ac:dyDescent="0.2">
      <c r="A323" s="35" t="s">
        <v>243</v>
      </c>
      <c r="B323" s="28" t="s">
        <v>265</v>
      </c>
      <c r="C323" s="106"/>
      <c r="D323" s="95"/>
    </row>
    <row r="324" spans="1:4" ht="29.25" hidden="1" customHeight="1" x14ac:dyDescent="0.2">
      <c r="A324" s="27" t="s">
        <v>49</v>
      </c>
      <c r="B324" s="28"/>
      <c r="C324" s="106">
        <v>600</v>
      </c>
      <c r="D324" s="95">
        <v>0</v>
      </c>
    </row>
    <row r="325" spans="1:4" ht="37.5" customHeight="1" x14ac:dyDescent="0.2">
      <c r="A325" s="16" t="s">
        <v>263</v>
      </c>
      <c r="B325" s="15" t="s">
        <v>264</v>
      </c>
      <c r="C325" s="106"/>
      <c r="D325" s="95"/>
    </row>
    <row r="326" spans="1:4" ht="22.5" customHeight="1" x14ac:dyDescent="0.2">
      <c r="A326" s="35" t="s">
        <v>243</v>
      </c>
      <c r="B326" s="28" t="s">
        <v>265</v>
      </c>
      <c r="C326" s="106"/>
      <c r="D326" s="95"/>
    </row>
    <row r="327" spans="1:4" ht="29.25" customHeight="1" x14ac:dyDescent="0.2">
      <c r="A327" s="27" t="s">
        <v>49</v>
      </c>
      <c r="B327" s="28"/>
      <c r="C327" s="106">
        <v>600</v>
      </c>
      <c r="D327" s="95">
        <v>29463</v>
      </c>
    </row>
    <row r="328" spans="1:4" ht="28.5" customHeight="1" x14ac:dyDescent="0.2">
      <c r="A328" s="16" t="s">
        <v>266</v>
      </c>
      <c r="B328" s="15" t="s">
        <v>267</v>
      </c>
      <c r="C328" s="106"/>
      <c r="D328" s="95"/>
    </row>
    <row r="329" spans="1:4" ht="20.25" customHeight="1" x14ac:dyDescent="0.2">
      <c r="A329" s="35" t="s">
        <v>243</v>
      </c>
      <c r="B329" s="28" t="s">
        <v>268</v>
      </c>
      <c r="C329" s="106"/>
      <c r="D329" s="95"/>
    </row>
    <row r="330" spans="1:4" ht="30" customHeight="1" x14ac:dyDescent="0.2">
      <c r="A330" s="27" t="s">
        <v>49</v>
      </c>
      <c r="B330" s="28"/>
      <c r="C330" s="106">
        <v>600</v>
      </c>
      <c r="D330" s="95">
        <v>23963</v>
      </c>
    </row>
    <row r="331" spans="1:4" ht="30" customHeight="1" x14ac:dyDescent="0.2">
      <c r="A331" s="16" t="s">
        <v>269</v>
      </c>
      <c r="B331" s="15" t="s">
        <v>270</v>
      </c>
      <c r="C331" s="106"/>
      <c r="D331" s="95"/>
    </row>
    <row r="332" spans="1:4" ht="24" x14ac:dyDescent="0.2">
      <c r="A332" s="23" t="s">
        <v>170</v>
      </c>
      <c r="B332" s="28"/>
      <c r="C332" s="106">
        <v>400</v>
      </c>
      <c r="D332" s="95">
        <v>31007302</v>
      </c>
    </row>
    <row r="333" spans="1:4" ht="20.25" customHeight="1" x14ac:dyDescent="0.2">
      <c r="A333" s="21" t="s">
        <v>501</v>
      </c>
      <c r="B333" s="15" t="s">
        <v>500</v>
      </c>
      <c r="C333" s="106"/>
      <c r="D333" s="95"/>
    </row>
    <row r="334" spans="1:4" ht="24" x14ac:dyDescent="0.2">
      <c r="A334" s="27" t="s">
        <v>49</v>
      </c>
      <c r="B334" s="28"/>
      <c r="C334" s="106">
        <v>600</v>
      </c>
      <c r="D334" s="95">
        <v>2782622</v>
      </c>
    </row>
    <row r="335" spans="1:4" ht="24" x14ac:dyDescent="0.2">
      <c r="A335" s="16" t="s">
        <v>503</v>
      </c>
      <c r="B335" s="15" t="s">
        <v>502</v>
      </c>
      <c r="C335" s="106"/>
      <c r="D335" s="95"/>
    </row>
    <row r="336" spans="1:4" ht="24" x14ac:dyDescent="0.2">
      <c r="A336" s="27" t="s">
        <v>49</v>
      </c>
      <c r="B336" s="28"/>
      <c r="C336" s="106">
        <v>600</v>
      </c>
      <c r="D336" s="95">
        <v>17000</v>
      </c>
    </row>
    <row r="337" spans="1:6" ht="33.75" customHeight="1" x14ac:dyDescent="0.2">
      <c r="A337" s="37" t="s">
        <v>271</v>
      </c>
      <c r="B337" s="13" t="s">
        <v>272</v>
      </c>
      <c r="C337" s="104"/>
      <c r="D337" s="97">
        <f>SUM(D338:D354)</f>
        <v>28287443.100000001</v>
      </c>
    </row>
    <row r="338" spans="1:6" ht="15.75" customHeight="1" x14ac:dyDescent="0.25">
      <c r="A338" s="16" t="s">
        <v>273</v>
      </c>
      <c r="B338" s="40" t="s">
        <v>274</v>
      </c>
      <c r="C338" s="106"/>
      <c r="D338" s="111"/>
    </row>
    <row r="339" spans="1:6" ht="17.25" customHeight="1" x14ac:dyDescent="0.25">
      <c r="A339" s="27" t="s">
        <v>276</v>
      </c>
      <c r="B339" s="40" t="s">
        <v>454</v>
      </c>
      <c r="C339" s="106"/>
      <c r="D339" s="111"/>
    </row>
    <row r="340" spans="1:6" ht="27" customHeight="1" x14ac:dyDescent="0.2">
      <c r="A340" s="27" t="s">
        <v>417</v>
      </c>
      <c r="B340" s="11"/>
      <c r="C340" s="106">
        <v>600</v>
      </c>
      <c r="D340" s="95">
        <v>3242120.47</v>
      </c>
    </row>
    <row r="341" spans="1:6" ht="31.5" customHeight="1" x14ac:dyDescent="0.2">
      <c r="A341" s="14" t="s">
        <v>469</v>
      </c>
      <c r="B341" s="50" t="s">
        <v>275</v>
      </c>
      <c r="C341" s="106"/>
      <c r="D341" s="95"/>
    </row>
    <row r="342" spans="1:6" ht="21.75" customHeight="1" x14ac:dyDescent="0.2">
      <c r="A342" s="35" t="s">
        <v>276</v>
      </c>
      <c r="B342" s="51" t="s">
        <v>277</v>
      </c>
      <c r="C342" s="106"/>
      <c r="D342" s="95"/>
    </row>
    <row r="343" spans="1:6" ht="27.75" customHeight="1" x14ac:dyDescent="0.2">
      <c r="A343" s="23" t="s">
        <v>424</v>
      </c>
      <c r="B343" s="49"/>
      <c r="C343" s="106">
        <v>200</v>
      </c>
      <c r="D343" s="95">
        <v>236100</v>
      </c>
    </row>
    <row r="344" spans="1:6" ht="27" customHeight="1" x14ac:dyDescent="0.2">
      <c r="A344" s="27" t="s">
        <v>417</v>
      </c>
      <c r="B344" s="51"/>
      <c r="C344" s="106">
        <v>600</v>
      </c>
      <c r="D344" s="95">
        <v>30000</v>
      </c>
      <c r="F344" s="85"/>
    </row>
    <row r="345" spans="1:6" ht="31.5" customHeight="1" x14ac:dyDescent="0.2">
      <c r="A345" s="27" t="s">
        <v>464</v>
      </c>
      <c r="B345" s="52" t="s">
        <v>278</v>
      </c>
      <c r="C345" s="106"/>
      <c r="D345" s="95"/>
    </row>
    <row r="346" spans="1:6" ht="24" x14ac:dyDescent="0.2">
      <c r="A346" s="27" t="s">
        <v>417</v>
      </c>
      <c r="B346" s="49"/>
      <c r="C346" s="106">
        <v>600</v>
      </c>
      <c r="D346" s="95">
        <v>18101077.550000001</v>
      </c>
    </row>
    <row r="347" spans="1:6" ht="32.25" customHeight="1" x14ac:dyDescent="0.2">
      <c r="A347" s="14" t="s">
        <v>279</v>
      </c>
      <c r="B347" s="50" t="s">
        <v>280</v>
      </c>
      <c r="C347" s="106"/>
      <c r="D347" s="95"/>
    </row>
    <row r="348" spans="1:6" ht="24" customHeight="1" x14ac:dyDescent="0.2">
      <c r="A348" s="35" t="s">
        <v>276</v>
      </c>
      <c r="B348" s="51" t="s">
        <v>281</v>
      </c>
      <c r="C348" s="106"/>
      <c r="D348" s="95"/>
    </row>
    <row r="349" spans="1:6" ht="33.75" customHeight="1" x14ac:dyDescent="0.2">
      <c r="A349" s="27" t="s">
        <v>420</v>
      </c>
      <c r="B349" s="49"/>
      <c r="C349" s="106">
        <v>600</v>
      </c>
      <c r="D349" s="95">
        <v>2052508.6</v>
      </c>
    </row>
    <row r="350" spans="1:6" ht="30" customHeight="1" x14ac:dyDescent="0.2">
      <c r="A350" s="14" t="s">
        <v>282</v>
      </c>
      <c r="B350" s="50" t="s">
        <v>283</v>
      </c>
      <c r="C350" s="106"/>
      <c r="D350" s="95"/>
    </row>
    <row r="351" spans="1:6" ht="24" customHeight="1" x14ac:dyDescent="0.2">
      <c r="A351" s="35" t="s">
        <v>276</v>
      </c>
      <c r="B351" s="51" t="s">
        <v>284</v>
      </c>
      <c r="C351" s="106"/>
      <c r="D351" s="95"/>
    </row>
    <row r="352" spans="1:6" ht="30.75" customHeight="1" x14ac:dyDescent="0.2">
      <c r="A352" s="23" t="s">
        <v>424</v>
      </c>
      <c r="B352" s="19"/>
      <c r="C352" s="106">
        <v>200</v>
      </c>
      <c r="D352" s="95">
        <v>35000</v>
      </c>
    </row>
    <row r="353" spans="1:4" ht="39.75" customHeight="1" x14ac:dyDescent="0.2">
      <c r="A353" s="16" t="s">
        <v>524</v>
      </c>
      <c r="B353" s="1" t="s">
        <v>523</v>
      </c>
      <c r="C353" s="107"/>
      <c r="D353" s="95"/>
    </row>
    <row r="354" spans="1:4" ht="30.75" customHeight="1" x14ac:dyDescent="0.2">
      <c r="A354" s="23" t="s">
        <v>424</v>
      </c>
      <c r="B354" s="49"/>
      <c r="C354" s="106">
        <v>200</v>
      </c>
      <c r="D354" s="95">
        <v>4590636.4800000004</v>
      </c>
    </row>
    <row r="355" spans="1:4" ht="38.25" x14ac:dyDescent="0.2">
      <c r="A355" s="37" t="s">
        <v>484</v>
      </c>
      <c r="B355" s="13" t="s">
        <v>285</v>
      </c>
      <c r="C355" s="104"/>
      <c r="D355" s="97">
        <f>D356+D369</f>
        <v>8365995</v>
      </c>
    </row>
    <row r="356" spans="1:4" ht="38.25" x14ac:dyDescent="0.2">
      <c r="A356" s="46" t="s">
        <v>286</v>
      </c>
      <c r="B356" s="43" t="s">
        <v>287</v>
      </c>
      <c r="C356" s="116"/>
      <c r="D356" s="97">
        <f>SUM(D357:D368)</f>
        <v>6166995</v>
      </c>
    </row>
    <row r="357" spans="1:4" ht="21" customHeight="1" x14ac:dyDescent="0.2">
      <c r="A357" s="133" t="s">
        <v>531</v>
      </c>
      <c r="B357" s="127" t="s">
        <v>530</v>
      </c>
      <c r="C357" s="116"/>
      <c r="D357" s="97"/>
    </row>
    <row r="358" spans="1:4" ht="25.5" x14ac:dyDescent="0.2">
      <c r="A358" s="132" t="s">
        <v>288</v>
      </c>
      <c r="B358" s="75" t="s">
        <v>529</v>
      </c>
      <c r="C358" s="116"/>
      <c r="D358" s="97"/>
    </row>
    <row r="359" spans="1:4" ht="24" x14ac:dyDescent="0.2">
      <c r="A359" s="23" t="s">
        <v>170</v>
      </c>
      <c r="B359" s="43"/>
      <c r="C359" s="116">
        <v>400</v>
      </c>
      <c r="D359" s="96">
        <v>12800</v>
      </c>
    </row>
    <row r="360" spans="1:4" ht="21" customHeight="1" x14ac:dyDescent="0.2">
      <c r="A360" s="14" t="s">
        <v>289</v>
      </c>
      <c r="B360" s="53" t="s">
        <v>290</v>
      </c>
      <c r="C360" s="104"/>
      <c r="D360" s="96"/>
    </row>
    <row r="361" spans="1:4" ht="26.25" customHeight="1" x14ac:dyDescent="0.2">
      <c r="A361" s="35" t="s">
        <v>288</v>
      </c>
      <c r="B361" s="28" t="s">
        <v>291</v>
      </c>
      <c r="C361" s="104"/>
      <c r="D361" s="96"/>
    </row>
    <row r="362" spans="1:4" ht="24" x14ac:dyDescent="0.2">
      <c r="A362" s="23" t="s">
        <v>27</v>
      </c>
      <c r="B362" s="17"/>
      <c r="C362" s="106">
        <v>200</v>
      </c>
      <c r="D362" s="96">
        <v>254295</v>
      </c>
    </row>
    <row r="363" spans="1:4" ht="19.5" customHeight="1" x14ac:dyDescent="0.2">
      <c r="A363" s="14" t="s">
        <v>292</v>
      </c>
      <c r="B363" s="53" t="s">
        <v>293</v>
      </c>
      <c r="C363" s="104"/>
      <c r="D363" s="96"/>
    </row>
    <row r="364" spans="1:4" ht="24" x14ac:dyDescent="0.2">
      <c r="A364" s="35" t="s">
        <v>288</v>
      </c>
      <c r="B364" s="28" t="s">
        <v>294</v>
      </c>
      <c r="C364" s="104"/>
      <c r="D364" s="96"/>
    </row>
    <row r="365" spans="1:4" ht="24" x14ac:dyDescent="0.2">
      <c r="A365" s="23" t="s">
        <v>27</v>
      </c>
      <c r="B365" s="17"/>
      <c r="C365" s="106">
        <v>200</v>
      </c>
      <c r="D365" s="96">
        <v>5099900</v>
      </c>
    </row>
    <row r="366" spans="1:4" ht="36" x14ac:dyDescent="0.2">
      <c r="A366" s="21" t="s">
        <v>522</v>
      </c>
      <c r="B366" s="17" t="s">
        <v>521</v>
      </c>
      <c r="C366" s="106"/>
      <c r="D366" s="96"/>
    </row>
    <row r="367" spans="1:4" ht="36" x14ac:dyDescent="0.2">
      <c r="A367" s="21" t="s">
        <v>520</v>
      </c>
      <c r="B367" s="17" t="s">
        <v>519</v>
      </c>
      <c r="C367" s="104"/>
      <c r="D367" s="96"/>
    </row>
    <row r="368" spans="1:4" ht="27" customHeight="1" x14ac:dyDescent="0.2">
      <c r="A368" s="23" t="s">
        <v>27</v>
      </c>
      <c r="B368" s="19"/>
      <c r="C368" s="104">
        <v>200</v>
      </c>
      <c r="D368" s="96">
        <v>800000</v>
      </c>
    </row>
    <row r="369" spans="1:4" ht="28.5" customHeight="1" x14ac:dyDescent="0.2">
      <c r="A369" s="71" t="s">
        <v>433</v>
      </c>
      <c r="B369" s="43" t="s">
        <v>295</v>
      </c>
      <c r="C369" s="104"/>
      <c r="D369" s="97">
        <f>D372+D375</f>
        <v>2199000</v>
      </c>
    </row>
    <row r="370" spans="1:4" ht="20.25" customHeight="1" x14ac:dyDescent="0.2">
      <c r="A370" s="21" t="s">
        <v>296</v>
      </c>
      <c r="B370" s="53" t="s">
        <v>297</v>
      </c>
      <c r="C370" s="104"/>
      <c r="D370" s="96"/>
    </row>
    <row r="371" spans="1:4" ht="17.25" customHeight="1" x14ac:dyDescent="0.2">
      <c r="A371" s="23" t="s">
        <v>470</v>
      </c>
      <c r="B371" s="54" t="s">
        <v>298</v>
      </c>
      <c r="C371" s="104"/>
      <c r="D371" s="96"/>
    </row>
    <row r="372" spans="1:4" ht="28.5" customHeight="1" x14ac:dyDescent="0.2">
      <c r="A372" s="23" t="s">
        <v>27</v>
      </c>
      <c r="B372" s="17"/>
      <c r="C372" s="106">
        <v>200</v>
      </c>
      <c r="D372" s="96">
        <v>2000000</v>
      </c>
    </row>
    <row r="373" spans="1:4" ht="28.5" customHeight="1" x14ac:dyDescent="0.2">
      <c r="A373" s="21" t="s">
        <v>516</v>
      </c>
      <c r="B373" s="53" t="s">
        <v>514</v>
      </c>
      <c r="C373" s="104"/>
      <c r="D373" s="96"/>
    </row>
    <row r="374" spans="1:4" ht="21.75" customHeight="1" x14ac:dyDescent="0.2">
      <c r="A374" s="23" t="s">
        <v>470</v>
      </c>
      <c r="B374" s="54" t="s">
        <v>515</v>
      </c>
      <c r="C374" s="104"/>
      <c r="D374" s="96"/>
    </row>
    <row r="375" spans="1:4" ht="28.5" customHeight="1" x14ac:dyDescent="0.2">
      <c r="A375" s="23" t="s">
        <v>27</v>
      </c>
      <c r="B375" s="17"/>
      <c r="C375" s="106">
        <v>200</v>
      </c>
      <c r="D375" s="96">
        <v>199000</v>
      </c>
    </row>
    <row r="376" spans="1:4" ht="31.5" customHeight="1" x14ac:dyDescent="0.2">
      <c r="A376" s="37" t="s">
        <v>478</v>
      </c>
      <c r="B376" s="13" t="s">
        <v>299</v>
      </c>
      <c r="C376" s="104"/>
      <c r="D376" s="97">
        <f>D377</f>
        <v>141612541.02000001</v>
      </c>
    </row>
    <row r="377" spans="1:4" ht="30" customHeight="1" x14ac:dyDescent="0.2">
      <c r="A377" s="37" t="s">
        <v>487</v>
      </c>
      <c r="B377" s="13" t="s">
        <v>300</v>
      </c>
      <c r="C377" s="104"/>
      <c r="D377" s="97">
        <f>SUM(D380:D391)</f>
        <v>141612541.02000001</v>
      </c>
    </row>
    <row r="378" spans="1:4" ht="29.25" customHeight="1" x14ac:dyDescent="0.2">
      <c r="A378" s="14" t="s">
        <v>301</v>
      </c>
      <c r="B378" s="15" t="s">
        <v>302</v>
      </c>
      <c r="C378" s="108"/>
      <c r="D378" s="96"/>
    </row>
    <row r="379" spans="1:4" ht="19.5" customHeight="1" x14ac:dyDescent="0.2">
      <c r="A379" s="35" t="s">
        <v>303</v>
      </c>
      <c r="B379" s="28" t="s">
        <v>304</v>
      </c>
      <c r="C379" s="108"/>
      <c r="D379" s="96"/>
    </row>
    <row r="380" spans="1:4" ht="26.25" customHeight="1" x14ac:dyDescent="0.2">
      <c r="A380" s="23" t="s">
        <v>27</v>
      </c>
      <c r="B380" s="17"/>
      <c r="C380" s="106">
        <v>200</v>
      </c>
      <c r="D380" s="96">
        <v>44400280.560000002</v>
      </c>
    </row>
    <row r="381" spans="1:4" ht="21" customHeight="1" x14ac:dyDescent="0.2">
      <c r="A381" s="23" t="s">
        <v>28</v>
      </c>
      <c r="B381" s="17"/>
      <c r="C381" s="106">
        <v>800</v>
      </c>
      <c r="D381" s="96">
        <v>18397.46</v>
      </c>
    </row>
    <row r="382" spans="1:4" ht="24" x14ac:dyDescent="0.2">
      <c r="A382" s="35" t="s">
        <v>305</v>
      </c>
      <c r="B382" s="28" t="s">
        <v>306</v>
      </c>
      <c r="C382" s="108"/>
      <c r="D382" s="96"/>
    </row>
    <row r="383" spans="1:4" ht="24.75" customHeight="1" x14ac:dyDescent="0.2">
      <c r="A383" s="23" t="s">
        <v>27</v>
      </c>
      <c r="B383" s="17"/>
      <c r="C383" s="106">
        <v>200</v>
      </c>
      <c r="D383" s="96">
        <v>1315000</v>
      </c>
    </row>
    <row r="384" spans="1:4" ht="29.25" customHeight="1" x14ac:dyDescent="0.2">
      <c r="A384" s="23" t="s">
        <v>403</v>
      </c>
      <c r="B384" s="15" t="s">
        <v>402</v>
      </c>
      <c r="C384" s="104"/>
      <c r="D384" s="96"/>
    </row>
    <row r="385" spans="1:4" ht="24" customHeight="1" x14ac:dyDescent="0.2">
      <c r="A385" s="23" t="s">
        <v>170</v>
      </c>
      <c r="B385" s="28"/>
      <c r="C385" s="104">
        <v>400</v>
      </c>
      <c r="D385" s="96">
        <v>17551000</v>
      </c>
    </row>
    <row r="386" spans="1:4" ht="21.75" customHeight="1" x14ac:dyDescent="0.2">
      <c r="A386" s="31" t="s">
        <v>307</v>
      </c>
      <c r="B386" s="1" t="s">
        <v>308</v>
      </c>
      <c r="C386" s="104"/>
      <c r="D386" s="96"/>
    </row>
    <row r="387" spans="1:4" ht="29.25" customHeight="1" x14ac:dyDescent="0.2">
      <c r="A387" s="23" t="s">
        <v>27</v>
      </c>
      <c r="B387" s="19"/>
      <c r="C387" s="104">
        <v>200</v>
      </c>
      <c r="D387" s="96">
        <v>24968550</v>
      </c>
    </row>
    <row r="388" spans="1:4" ht="38.25" customHeight="1" x14ac:dyDescent="0.2">
      <c r="A388" s="21" t="s">
        <v>518</v>
      </c>
      <c r="B388" s="17" t="s">
        <v>517</v>
      </c>
      <c r="C388" s="104"/>
      <c r="D388" s="96"/>
    </row>
    <row r="389" spans="1:4" ht="27.75" customHeight="1" x14ac:dyDescent="0.2">
      <c r="A389" s="23" t="s">
        <v>170</v>
      </c>
      <c r="B389" s="19"/>
      <c r="C389" s="104">
        <v>400</v>
      </c>
      <c r="D389" s="96">
        <v>53000000</v>
      </c>
    </row>
    <row r="390" spans="1:4" ht="36" x14ac:dyDescent="0.2">
      <c r="A390" s="21" t="s">
        <v>520</v>
      </c>
      <c r="B390" s="17" t="s">
        <v>519</v>
      </c>
      <c r="C390" s="104"/>
      <c r="D390" s="96"/>
    </row>
    <row r="391" spans="1:4" ht="27.75" customHeight="1" x14ac:dyDescent="0.2">
      <c r="A391" s="23" t="s">
        <v>27</v>
      </c>
      <c r="B391" s="19"/>
      <c r="C391" s="104">
        <v>200</v>
      </c>
      <c r="D391" s="96">
        <v>359313</v>
      </c>
    </row>
    <row r="392" spans="1:4" ht="28.5" customHeight="1" x14ac:dyDescent="0.2">
      <c r="A392" s="37" t="s">
        <v>309</v>
      </c>
      <c r="B392" s="13" t="s">
        <v>310</v>
      </c>
      <c r="C392" s="104"/>
      <c r="D392" s="97">
        <f>D393</f>
        <v>898635.65999999992</v>
      </c>
    </row>
    <row r="393" spans="1:4" ht="30" customHeight="1" x14ac:dyDescent="0.2">
      <c r="A393" s="86" t="s">
        <v>311</v>
      </c>
      <c r="B393" s="13" t="s">
        <v>312</v>
      </c>
      <c r="C393" s="104"/>
      <c r="D393" s="97">
        <f>SUM(D396:D399)</f>
        <v>898635.65999999992</v>
      </c>
    </row>
    <row r="394" spans="1:4" ht="24.75" customHeight="1" x14ac:dyDescent="0.2">
      <c r="A394" s="14" t="s">
        <v>313</v>
      </c>
      <c r="B394" s="15" t="s">
        <v>314</v>
      </c>
      <c r="C394" s="108"/>
      <c r="D394" s="96"/>
    </row>
    <row r="395" spans="1:4" ht="20.25" customHeight="1" x14ac:dyDescent="0.2">
      <c r="A395" s="35" t="s">
        <v>315</v>
      </c>
      <c r="B395" s="28" t="s">
        <v>316</v>
      </c>
      <c r="C395" s="108"/>
      <c r="D395" s="96"/>
    </row>
    <row r="396" spans="1:4" ht="28.5" customHeight="1" x14ac:dyDescent="0.2">
      <c r="A396" s="27" t="s">
        <v>49</v>
      </c>
      <c r="B396" s="55"/>
      <c r="C396" s="117">
        <v>600</v>
      </c>
      <c r="D396" s="96">
        <v>585323</v>
      </c>
    </row>
    <row r="397" spans="1:4" ht="19.5" customHeight="1" x14ac:dyDescent="0.2">
      <c r="A397" s="21" t="s">
        <v>434</v>
      </c>
      <c r="B397" s="17" t="s">
        <v>435</v>
      </c>
      <c r="C397" s="106"/>
      <c r="D397" s="96"/>
    </row>
    <row r="398" spans="1:4" ht="22.5" customHeight="1" x14ac:dyDescent="0.2">
      <c r="A398" s="35" t="s">
        <v>315</v>
      </c>
      <c r="B398" s="28" t="s">
        <v>436</v>
      </c>
      <c r="C398" s="106"/>
      <c r="D398" s="96"/>
    </row>
    <row r="399" spans="1:4" ht="28.5" customHeight="1" x14ac:dyDescent="0.2">
      <c r="A399" s="23" t="s">
        <v>27</v>
      </c>
      <c r="B399" s="17"/>
      <c r="C399" s="106">
        <v>200</v>
      </c>
      <c r="D399" s="96">
        <v>313312.65999999997</v>
      </c>
    </row>
    <row r="400" spans="1:4" ht="29.25" customHeight="1" x14ac:dyDescent="0.2">
      <c r="A400" s="37" t="s">
        <v>317</v>
      </c>
      <c r="B400" s="13" t="s">
        <v>318</v>
      </c>
      <c r="C400" s="104"/>
      <c r="D400" s="97">
        <f>D401+D417</f>
        <v>15549622.83</v>
      </c>
    </row>
    <row r="401" spans="1:4" ht="30.75" customHeight="1" x14ac:dyDescent="0.2">
      <c r="A401" s="37" t="s">
        <v>437</v>
      </c>
      <c r="B401" s="13" t="s">
        <v>319</v>
      </c>
      <c r="C401" s="104"/>
      <c r="D401" s="97">
        <f>SUM(D402:D416)</f>
        <v>2021588.5</v>
      </c>
    </row>
    <row r="402" spans="1:4" ht="15.75" customHeight="1" x14ac:dyDescent="0.2">
      <c r="A402" s="14" t="s">
        <v>320</v>
      </c>
      <c r="B402" s="15" t="s">
        <v>321</v>
      </c>
      <c r="C402" s="106"/>
      <c r="D402" s="96"/>
    </row>
    <row r="403" spans="1:4" ht="15" customHeight="1" x14ac:dyDescent="0.2">
      <c r="A403" s="35" t="s">
        <v>322</v>
      </c>
      <c r="B403" s="28" t="s">
        <v>323</v>
      </c>
      <c r="C403" s="106"/>
      <c r="D403" s="96"/>
    </row>
    <row r="404" spans="1:4" ht="24" x14ac:dyDescent="0.2">
      <c r="A404" s="23" t="s">
        <v>27</v>
      </c>
      <c r="B404" s="17"/>
      <c r="C404" s="106">
        <v>200</v>
      </c>
      <c r="D404" s="96">
        <v>659336</v>
      </c>
    </row>
    <row r="405" spans="1:4" ht="21.75" customHeight="1" x14ac:dyDescent="0.2">
      <c r="A405" s="14" t="s">
        <v>324</v>
      </c>
      <c r="B405" s="15" t="s">
        <v>325</v>
      </c>
      <c r="C405" s="106"/>
      <c r="D405" s="96"/>
    </row>
    <row r="406" spans="1:4" ht="19.5" customHeight="1" x14ac:dyDescent="0.2">
      <c r="A406" s="35" t="s">
        <v>322</v>
      </c>
      <c r="B406" s="28" t="s">
        <v>326</v>
      </c>
      <c r="C406" s="106"/>
      <c r="D406" s="96"/>
    </row>
    <row r="407" spans="1:4" ht="25.5" customHeight="1" x14ac:dyDescent="0.2">
      <c r="A407" s="23" t="s">
        <v>27</v>
      </c>
      <c r="B407" s="17"/>
      <c r="C407" s="106">
        <v>200</v>
      </c>
      <c r="D407" s="96">
        <v>417870</v>
      </c>
    </row>
    <row r="408" spans="1:4" ht="24" x14ac:dyDescent="0.2">
      <c r="A408" s="14" t="s">
        <v>327</v>
      </c>
      <c r="B408" s="15" t="s">
        <v>328</v>
      </c>
      <c r="C408" s="106"/>
      <c r="D408" s="96"/>
    </row>
    <row r="409" spans="1:4" ht="19.5" customHeight="1" x14ac:dyDescent="0.2">
      <c r="A409" s="35" t="s">
        <v>322</v>
      </c>
      <c r="B409" s="28" t="s">
        <v>329</v>
      </c>
      <c r="C409" s="106"/>
      <c r="D409" s="96"/>
    </row>
    <row r="410" spans="1:4" ht="24" x14ac:dyDescent="0.2">
      <c r="A410" s="23" t="s">
        <v>27</v>
      </c>
      <c r="B410" s="17"/>
      <c r="C410" s="106">
        <v>200</v>
      </c>
      <c r="D410" s="96">
        <v>142192.5</v>
      </c>
    </row>
    <row r="411" spans="1:4" ht="30.75" customHeight="1" x14ac:dyDescent="0.2">
      <c r="A411" s="14" t="s">
        <v>463</v>
      </c>
      <c r="B411" s="15" t="s">
        <v>457</v>
      </c>
      <c r="C411" s="106"/>
      <c r="D411" s="96"/>
    </row>
    <row r="412" spans="1:4" ht="15" customHeight="1" x14ac:dyDescent="0.2">
      <c r="A412" s="35" t="s">
        <v>322</v>
      </c>
      <c r="B412" s="28" t="s">
        <v>458</v>
      </c>
      <c r="C412" s="106"/>
      <c r="D412" s="96"/>
    </row>
    <row r="413" spans="1:4" ht="24" x14ac:dyDescent="0.2">
      <c r="A413" s="23" t="s">
        <v>27</v>
      </c>
      <c r="B413" s="17"/>
      <c r="C413" s="106">
        <v>200</v>
      </c>
      <c r="D413" s="96">
        <v>802190</v>
      </c>
    </row>
    <row r="414" spans="1:4" ht="25.5" hidden="1" customHeight="1" x14ac:dyDescent="0.2">
      <c r="A414" s="14" t="s">
        <v>462</v>
      </c>
      <c r="B414" s="15" t="s">
        <v>459</v>
      </c>
      <c r="C414" s="106"/>
      <c r="D414" s="96"/>
    </row>
    <row r="415" spans="1:4" ht="16.5" hidden="1" customHeight="1" x14ac:dyDescent="0.2">
      <c r="A415" s="35" t="s">
        <v>322</v>
      </c>
      <c r="B415" s="28" t="s">
        <v>460</v>
      </c>
      <c r="C415" s="106"/>
      <c r="D415" s="96"/>
    </row>
    <row r="416" spans="1:4" ht="26.25" hidden="1" customHeight="1" x14ac:dyDescent="0.2">
      <c r="A416" s="23" t="s">
        <v>27</v>
      </c>
      <c r="B416" s="17"/>
      <c r="C416" s="106">
        <v>200</v>
      </c>
      <c r="D416" s="96"/>
    </row>
    <row r="417" spans="1:4" ht="26.25" customHeight="1" x14ac:dyDescent="0.2">
      <c r="A417" s="71" t="s">
        <v>330</v>
      </c>
      <c r="B417" s="38" t="s">
        <v>331</v>
      </c>
      <c r="C417" s="106"/>
      <c r="D417" s="97">
        <f>SUM(D420:D429)</f>
        <v>13528034.33</v>
      </c>
    </row>
    <row r="418" spans="1:4" ht="36" x14ac:dyDescent="0.2">
      <c r="A418" s="21" t="s">
        <v>471</v>
      </c>
      <c r="B418" s="17" t="s">
        <v>332</v>
      </c>
      <c r="C418" s="106"/>
      <c r="D418" s="96"/>
    </row>
    <row r="419" spans="1:4" ht="18" customHeight="1" x14ac:dyDescent="0.2">
      <c r="A419" s="23" t="s">
        <v>333</v>
      </c>
      <c r="B419" s="19" t="s">
        <v>334</v>
      </c>
      <c r="C419" s="106"/>
      <c r="D419" s="96"/>
    </row>
    <row r="420" spans="1:4" ht="24" x14ac:dyDescent="0.2">
      <c r="A420" s="23" t="s">
        <v>27</v>
      </c>
      <c r="B420" s="19"/>
      <c r="C420" s="104">
        <v>200</v>
      </c>
      <c r="D420" s="96">
        <v>8030118.9199999999</v>
      </c>
    </row>
    <row r="421" spans="1:4" ht="19.5" customHeight="1" x14ac:dyDescent="0.2">
      <c r="A421" s="23" t="s">
        <v>28</v>
      </c>
      <c r="B421" s="19"/>
      <c r="C421" s="106">
        <v>800</v>
      </c>
      <c r="D421" s="96">
        <v>15037.77</v>
      </c>
    </row>
    <row r="422" spans="1:4" ht="18" customHeight="1" x14ac:dyDescent="0.2">
      <c r="A422" s="21" t="s">
        <v>335</v>
      </c>
      <c r="B422" s="17" t="s">
        <v>438</v>
      </c>
      <c r="C422" s="106"/>
      <c r="D422" s="96"/>
    </row>
    <row r="423" spans="1:4" ht="20.25" customHeight="1" x14ac:dyDescent="0.2">
      <c r="A423" s="23" t="s">
        <v>333</v>
      </c>
      <c r="B423" s="19" t="s">
        <v>439</v>
      </c>
      <c r="C423" s="106"/>
      <c r="D423" s="96"/>
    </row>
    <row r="424" spans="1:4" ht="26.25" customHeight="1" x14ac:dyDescent="0.2">
      <c r="A424" s="23" t="s">
        <v>27</v>
      </c>
      <c r="B424" s="19"/>
      <c r="C424" s="104">
        <v>200</v>
      </c>
      <c r="D424" s="96">
        <v>4924136.4800000004</v>
      </c>
    </row>
    <row r="425" spans="1:4" ht="20.25" customHeight="1" x14ac:dyDescent="0.2">
      <c r="A425" s="21" t="s">
        <v>540</v>
      </c>
      <c r="B425" s="17" t="s">
        <v>538</v>
      </c>
      <c r="C425" s="104"/>
      <c r="D425" s="96"/>
    </row>
    <row r="426" spans="1:4" ht="18" customHeight="1" x14ac:dyDescent="0.2">
      <c r="A426" s="23" t="s">
        <v>333</v>
      </c>
      <c r="B426" s="19" t="s">
        <v>539</v>
      </c>
      <c r="C426" s="104"/>
      <c r="D426" s="96"/>
    </row>
    <row r="427" spans="1:4" ht="26.25" customHeight="1" x14ac:dyDescent="0.2">
      <c r="A427" s="23" t="s">
        <v>27</v>
      </c>
      <c r="B427" s="19"/>
      <c r="C427" s="104">
        <v>200</v>
      </c>
      <c r="D427" s="96">
        <v>283391.15999999997</v>
      </c>
    </row>
    <row r="428" spans="1:4" ht="21.75" customHeight="1" x14ac:dyDescent="0.2">
      <c r="A428" s="91" t="s">
        <v>336</v>
      </c>
      <c r="B428" s="1" t="s">
        <v>337</v>
      </c>
      <c r="C428" s="104"/>
      <c r="D428" s="96"/>
    </row>
    <row r="429" spans="1:4" ht="27.75" customHeight="1" x14ac:dyDescent="0.2">
      <c r="A429" s="23" t="s">
        <v>27</v>
      </c>
      <c r="B429" s="56"/>
      <c r="C429" s="104">
        <v>200</v>
      </c>
      <c r="D429" s="96">
        <v>275350</v>
      </c>
    </row>
    <row r="430" spans="1:4" ht="38.25" x14ac:dyDescent="0.2">
      <c r="A430" s="37" t="s">
        <v>338</v>
      </c>
      <c r="B430" s="13" t="s">
        <v>339</v>
      </c>
      <c r="C430" s="104"/>
      <c r="D430" s="97">
        <f>D431+D435+D445</f>
        <v>31228739.239999998</v>
      </c>
    </row>
    <row r="431" spans="1:4" ht="25.5" x14ac:dyDescent="0.2">
      <c r="A431" s="37" t="s">
        <v>340</v>
      </c>
      <c r="B431" s="13" t="s">
        <v>341</v>
      </c>
      <c r="C431" s="104"/>
      <c r="D431" s="97">
        <f>SUM(D433:D434)</f>
        <v>2181572.42</v>
      </c>
    </row>
    <row r="432" spans="1:4" ht="18.75" customHeight="1" x14ac:dyDescent="0.2">
      <c r="A432" s="14" t="s">
        <v>342</v>
      </c>
      <c r="B432" s="15" t="s">
        <v>343</v>
      </c>
      <c r="C432" s="104"/>
      <c r="D432" s="96"/>
    </row>
    <row r="433" spans="1:4" ht="24" x14ac:dyDescent="0.2">
      <c r="A433" s="23" t="s">
        <v>27</v>
      </c>
      <c r="B433" s="19"/>
      <c r="C433" s="104">
        <v>200</v>
      </c>
      <c r="D433" s="96">
        <v>425000</v>
      </c>
    </row>
    <row r="434" spans="1:4" ht="24" x14ac:dyDescent="0.2">
      <c r="A434" s="27" t="s">
        <v>49</v>
      </c>
      <c r="B434" s="19"/>
      <c r="C434" s="104">
        <v>600</v>
      </c>
      <c r="D434" s="96">
        <v>1756572.42</v>
      </c>
    </row>
    <row r="435" spans="1:4" ht="38.25" x14ac:dyDescent="0.2">
      <c r="A435" s="71" t="s">
        <v>440</v>
      </c>
      <c r="B435" s="13" t="s">
        <v>344</v>
      </c>
      <c r="C435" s="104"/>
      <c r="D435" s="97">
        <f>SUM(D436:D444)</f>
        <v>27025589.760000002</v>
      </c>
    </row>
    <row r="436" spans="1:4" ht="27" customHeight="1" x14ac:dyDescent="0.2">
      <c r="A436" s="30" t="s">
        <v>441</v>
      </c>
      <c r="B436" s="53" t="s">
        <v>345</v>
      </c>
      <c r="C436" s="106"/>
      <c r="D436" s="96"/>
    </row>
    <row r="437" spans="1:4" ht="25.5" customHeight="1" x14ac:dyDescent="0.2">
      <c r="A437" s="57" t="s">
        <v>346</v>
      </c>
      <c r="B437" s="28" t="s">
        <v>347</v>
      </c>
      <c r="C437" s="106"/>
      <c r="D437" s="96"/>
    </row>
    <row r="438" spans="1:4" ht="48" x14ac:dyDescent="0.2">
      <c r="A438" s="27" t="s">
        <v>26</v>
      </c>
      <c r="B438" s="28"/>
      <c r="C438" s="106">
        <v>100</v>
      </c>
      <c r="D438" s="96">
        <v>8460397.4700000007</v>
      </c>
    </row>
    <row r="439" spans="1:4" ht="24" x14ac:dyDescent="0.2">
      <c r="A439" s="23" t="s">
        <v>27</v>
      </c>
      <c r="B439" s="42"/>
      <c r="C439" s="104">
        <v>200</v>
      </c>
      <c r="D439" s="96">
        <v>13625092.59</v>
      </c>
    </row>
    <row r="440" spans="1:4" ht="14.25" customHeight="1" x14ac:dyDescent="0.2">
      <c r="A440" s="23" t="s">
        <v>28</v>
      </c>
      <c r="B440" s="19"/>
      <c r="C440" s="106">
        <v>800</v>
      </c>
      <c r="D440" s="96">
        <v>713893.89</v>
      </c>
    </row>
    <row r="441" spans="1:4" ht="18.75" customHeight="1" x14ac:dyDescent="0.2">
      <c r="A441" s="30" t="s">
        <v>348</v>
      </c>
      <c r="B441" s="53" t="s">
        <v>506</v>
      </c>
      <c r="C441" s="106"/>
      <c r="D441" s="96"/>
    </row>
    <row r="442" spans="1:4" ht="15.75" customHeight="1" x14ac:dyDescent="0.2">
      <c r="A442" s="35" t="s">
        <v>349</v>
      </c>
      <c r="B442" s="28" t="s">
        <v>507</v>
      </c>
      <c r="C442" s="106"/>
      <c r="D442" s="96"/>
    </row>
    <row r="443" spans="1:4" ht="50.25" customHeight="1" x14ac:dyDescent="0.2">
      <c r="A443" s="27" t="s">
        <v>26</v>
      </c>
      <c r="B443" s="19"/>
      <c r="C443" s="104">
        <v>100</v>
      </c>
      <c r="D443" s="96">
        <v>2997018.68</v>
      </c>
    </row>
    <row r="444" spans="1:4" ht="26.25" customHeight="1" x14ac:dyDescent="0.2">
      <c r="A444" s="23" t="s">
        <v>27</v>
      </c>
      <c r="B444" s="42"/>
      <c r="C444" s="104">
        <v>200</v>
      </c>
      <c r="D444" s="96">
        <v>1229187.1299999999</v>
      </c>
    </row>
    <row r="445" spans="1:4" ht="27" customHeight="1" x14ac:dyDescent="0.2">
      <c r="A445" s="84" t="s">
        <v>350</v>
      </c>
      <c r="B445" s="58" t="s">
        <v>351</v>
      </c>
      <c r="C445" s="106"/>
      <c r="D445" s="97">
        <f>SUM(D448:D459)</f>
        <v>2021577.06</v>
      </c>
    </row>
    <row r="446" spans="1:4" ht="51.75" customHeight="1" x14ac:dyDescent="0.2">
      <c r="A446" s="135" t="s">
        <v>534</v>
      </c>
      <c r="B446" s="15" t="s">
        <v>532</v>
      </c>
      <c r="C446" s="106"/>
      <c r="D446" s="97"/>
    </row>
    <row r="447" spans="1:4" ht="27" customHeight="1" x14ac:dyDescent="0.2">
      <c r="A447" s="134" t="s">
        <v>352</v>
      </c>
      <c r="B447" s="28" t="s">
        <v>533</v>
      </c>
      <c r="C447" s="106"/>
      <c r="D447" s="97"/>
    </row>
    <row r="448" spans="1:4" ht="27" customHeight="1" x14ac:dyDescent="0.2">
      <c r="A448" s="23" t="s">
        <v>27</v>
      </c>
      <c r="B448" s="19"/>
      <c r="C448" s="106">
        <v>200</v>
      </c>
      <c r="D448" s="96">
        <v>100000</v>
      </c>
    </row>
    <row r="449" spans="1:4" ht="63.75" customHeight="1" x14ac:dyDescent="0.2">
      <c r="A449" s="14" t="s">
        <v>472</v>
      </c>
      <c r="B449" s="15" t="s">
        <v>443</v>
      </c>
      <c r="C449" s="106"/>
      <c r="D449" s="96"/>
    </row>
    <row r="450" spans="1:4" ht="21.75" customHeight="1" x14ac:dyDescent="0.2">
      <c r="A450" s="35" t="s">
        <v>352</v>
      </c>
      <c r="B450" s="28" t="s">
        <v>442</v>
      </c>
      <c r="C450" s="106"/>
      <c r="D450" s="96"/>
    </row>
    <row r="451" spans="1:4" ht="28.5" customHeight="1" x14ac:dyDescent="0.2">
      <c r="A451" s="23" t="s">
        <v>27</v>
      </c>
      <c r="B451" s="19"/>
      <c r="C451" s="106">
        <v>200</v>
      </c>
      <c r="D451" s="96">
        <v>300000</v>
      </c>
    </row>
    <row r="452" spans="1:4" ht="28.5" customHeight="1" x14ac:dyDescent="0.2">
      <c r="A452" s="21" t="s">
        <v>446</v>
      </c>
      <c r="B452" s="15" t="s">
        <v>444</v>
      </c>
      <c r="C452" s="106"/>
      <c r="D452" s="96"/>
    </row>
    <row r="453" spans="1:4" ht="18" customHeight="1" x14ac:dyDescent="0.2">
      <c r="A453" s="35" t="s">
        <v>352</v>
      </c>
      <c r="B453" s="28" t="s">
        <v>445</v>
      </c>
      <c r="C453" s="106"/>
      <c r="D453" s="96"/>
    </row>
    <row r="454" spans="1:4" ht="28.5" customHeight="1" x14ac:dyDescent="0.2">
      <c r="A454" s="23" t="s">
        <v>27</v>
      </c>
      <c r="B454" s="19"/>
      <c r="C454" s="106">
        <v>200</v>
      </c>
      <c r="D454" s="96">
        <v>200000</v>
      </c>
    </row>
    <row r="455" spans="1:4" ht="21.75" customHeight="1" x14ac:dyDescent="0.2">
      <c r="A455" s="21" t="s">
        <v>543</v>
      </c>
      <c r="B455" s="15" t="s">
        <v>541</v>
      </c>
      <c r="C455" s="106"/>
      <c r="D455" s="96"/>
    </row>
    <row r="456" spans="1:4" ht="23.25" customHeight="1" x14ac:dyDescent="0.2">
      <c r="A456" s="35" t="s">
        <v>352</v>
      </c>
      <c r="B456" s="28" t="s">
        <v>542</v>
      </c>
      <c r="C456" s="106"/>
      <c r="D456" s="96"/>
    </row>
    <row r="457" spans="1:4" ht="28.5" customHeight="1" x14ac:dyDescent="0.2">
      <c r="A457" s="23" t="s">
        <v>27</v>
      </c>
      <c r="B457" s="19"/>
      <c r="C457" s="106">
        <v>200</v>
      </c>
      <c r="D457" s="96">
        <v>123603.06</v>
      </c>
    </row>
    <row r="458" spans="1:4" ht="36.75" customHeight="1" x14ac:dyDescent="0.2">
      <c r="A458" s="21" t="s">
        <v>520</v>
      </c>
      <c r="B458" s="17" t="s">
        <v>519</v>
      </c>
      <c r="C458" s="106"/>
      <c r="D458" s="96"/>
    </row>
    <row r="459" spans="1:4" ht="28.5" customHeight="1" x14ac:dyDescent="0.2">
      <c r="A459" s="23" t="s">
        <v>27</v>
      </c>
      <c r="B459" s="19"/>
      <c r="C459" s="106">
        <v>200</v>
      </c>
      <c r="D459" s="96">
        <v>1297974</v>
      </c>
    </row>
    <row r="460" spans="1:4" ht="40.15" customHeight="1" x14ac:dyDescent="0.2">
      <c r="A460" s="37" t="s">
        <v>479</v>
      </c>
      <c r="B460" s="13" t="s">
        <v>353</v>
      </c>
      <c r="C460" s="104"/>
      <c r="D460" s="97">
        <f>SUM(D462:D482)</f>
        <v>87873295.189999998</v>
      </c>
    </row>
    <row r="461" spans="1:4" ht="30.75" customHeight="1" x14ac:dyDescent="0.2">
      <c r="A461" s="14" t="s">
        <v>354</v>
      </c>
      <c r="B461" s="15" t="s">
        <v>355</v>
      </c>
      <c r="C461" s="103"/>
      <c r="D461" s="96"/>
    </row>
    <row r="462" spans="1:4" ht="48" x14ac:dyDescent="0.2">
      <c r="A462" s="27" t="s">
        <v>26</v>
      </c>
      <c r="B462" s="59"/>
      <c r="C462" s="104">
        <v>100</v>
      </c>
      <c r="D462" s="96">
        <v>118200</v>
      </c>
    </row>
    <row r="463" spans="1:4" ht="26.25" customHeight="1" x14ac:dyDescent="0.2">
      <c r="A463" s="23" t="s">
        <v>27</v>
      </c>
      <c r="B463" s="42"/>
      <c r="C463" s="104">
        <v>200</v>
      </c>
      <c r="D463" s="96">
        <v>6843240.2699999996</v>
      </c>
    </row>
    <row r="464" spans="1:4" ht="15.75" customHeight="1" x14ac:dyDescent="0.2">
      <c r="A464" s="29" t="s">
        <v>28</v>
      </c>
      <c r="B464" s="17"/>
      <c r="C464" s="104">
        <v>800</v>
      </c>
      <c r="D464" s="118">
        <v>106688.01</v>
      </c>
    </row>
    <row r="465" spans="1:4" ht="18.75" customHeight="1" x14ac:dyDescent="0.2">
      <c r="A465" s="60" t="s">
        <v>356</v>
      </c>
      <c r="B465" s="53" t="s">
        <v>357</v>
      </c>
      <c r="C465" s="104"/>
      <c r="D465" s="96"/>
    </row>
    <row r="466" spans="1:4" ht="48" x14ac:dyDescent="0.2">
      <c r="A466" s="27" t="s">
        <v>26</v>
      </c>
      <c r="B466" s="61"/>
      <c r="C466" s="104">
        <v>100</v>
      </c>
      <c r="D466" s="96">
        <v>1548747.25</v>
      </c>
    </row>
    <row r="467" spans="1:4" ht="15.75" customHeight="1" x14ac:dyDescent="0.2">
      <c r="A467" s="60" t="s">
        <v>358</v>
      </c>
      <c r="B467" s="53" t="s">
        <v>359</v>
      </c>
      <c r="C467" s="104"/>
      <c r="D467" s="96"/>
    </row>
    <row r="468" spans="1:4" ht="48" x14ac:dyDescent="0.2">
      <c r="A468" s="27" t="s">
        <v>26</v>
      </c>
      <c r="B468" s="17"/>
      <c r="C468" s="104">
        <v>100</v>
      </c>
      <c r="D468" s="118">
        <v>66486743.43</v>
      </c>
    </row>
    <row r="469" spans="1:4" ht="25.5" customHeight="1" x14ac:dyDescent="0.25">
      <c r="A469" s="60" t="s">
        <v>360</v>
      </c>
      <c r="B469" s="53" t="s">
        <v>361</v>
      </c>
      <c r="C469" s="104"/>
      <c r="D469" s="119"/>
    </row>
    <row r="470" spans="1:4" ht="39" customHeight="1" x14ac:dyDescent="0.2">
      <c r="A470" s="62" t="s">
        <v>362</v>
      </c>
      <c r="B470" s="17"/>
      <c r="C470" s="104">
        <v>100</v>
      </c>
      <c r="D470" s="96">
        <v>1500748.33</v>
      </c>
    </row>
    <row r="471" spans="1:4" ht="51" customHeight="1" x14ac:dyDescent="0.2">
      <c r="A471" s="76" t="s">
        <v>363</v>
      </c>
      <c r="B471" s="17" t="s">
        <v>364</v>
      </c>
      <c r="C471" s="104"/>
      <c r="D471" s="96"/>
    </row>
    <row r="472" spans="1:4" ht="40.5" customHeight="1" x14ac:dyDescent="0.2">
      <c r="A472" s="62" t="s">
        <v>362</v>
      </c>
      <c r="B472" s="61"/>
      <c r="C472" s="104">
        <v>100</v>
      </c>
      <c r="D472" s="118">
        <v>3458933.84</v>
      </c>
    </row>
    <row r="473" spans="1:4" ht="30" customHeight="1" x14ac:dyDescent="0.2">
      <c r="A473" s="23" t="s">
        <v>27</v>
      </c>
      <c r="B473" s="61"/>
      <c r="C473" s="104">
        <v>200</v>
      </c>
      <c r="D473" s="118">
        <v>86661.56</v>
      </c>
    </row>
    <row r="474" spans="1:4" ht="20.25" customHeight="1" x14ac:dyDescent="0.2">
      <c r="A474" s="29" t="s">
        <v>28</v>
      </c>
      <c r="B474" s="17"/>
      <c r="C474" s="104">
        <v>800</v>
      </c>
      <c r="D474" s="96">
        <v>162.5</v>
      </c>
    </row>
    <row r="475" spans="1:4" ht="27.75" customHeight="1" x14ac:dyDescent="0.2">
      <c r="A475" s="63" t="s">
        <v>504</v>
      </c>
      <c r="B475" s="17" t="s">
        <v>415</v>
      </c>
      <c r="C475" s="107"/>
      <c r="D475" s="96"/>
    </row>
    <row r="476" spans="1:4" ht="29.25" customHeight="1" x14ac:dyDescent="0.2">
      <c r="A476" s="23" t="s">
        <v>27</v>
      </c>
      <c r="B476" s="32"/>
      <c r="C476" s="107">
        <v>200</v>
      </c>
      <c r="D476" s="96">
        <v>1624812.8</v>
      </c>
    </row>
    <row r="477" spans="1:4" ht="29.25" customHeight="1" x14ac:dyDescent="0.2">
      <c r="A477" s="27" t="s">
        <v>49</v>
      </c>
      <c r="B477" s="32"/>
      <c r="C477" s="107">
        <v>600</v>
      </c>
      <c r="D477" s="96">
        <v>3375187.2</v>
      </c>
    </row>
    <row r="478" spans="1:4" ht="24" x14ac:dyDescent="0.2">
      <c r="A478" s="31" t="s">
        <v>365</v>
      </c>
      <c r="B478" s="1" t="s">
        <v>366</v>
      </c>
      <c r="C478" s="107" t="s">
        <v>36</v>
      </c>
      <c r="D478" s="96"/>
    </row>
    <row r="479" spans="1:4" ht="48" x14ac:dyDescent="0.2">
      <c r="A479" s="27" t="s">
        <v>26</v>
      </c>
      <c r="B479" s="32"/>
      <c r="C479" s="107">
        <v>100</v>
      </c>
      <c r="D479" s="96">
        <v>1977312</v>
      </c>
    </row>
    <row r="480" spans="1:4" ht="25.5" customHeight="1" x14ac:dyDescent="0.2">
      <c r="A480" s="23" t="s">
        <v>27</v>
      </c>
      <c r="B480" s="32" t="s">
        <v>36</v>
      </c>
      <c r="C480" s="107">
        <v>200</v>
      </c>
      <c r="D480" s="96">
        <v>487905</v>
      </c>
    </row>
    <row r="481" spans="1:4" ht="29.25" customHeight="1" x14ac:dyDescent="0.2">
      <c r="A481" s="16" t="s">
        <v>547</v>
      </c>
      <c r="B481" s="1" t="s">
        <v>546</v>
      </c>
      <c r="C481" s="107"/>
      <c r="D481" s="96"/>
    </row>
    <row r="482" spans="1:4" ht="29.25" customHeight="1" x14ac:dyDescent="0.2">
      <c r="A482" s="23" t="s">
        <v>27</v>
      </c>
      <c r="B482" s="32"/>
      <c r="C482" s="107">
        <v>200</v>
      </c>
      <c r="D482" s="96">
        <v>257953</v>
      </c>
    </row>
    <row r="483" spans="1:4" ht="28.5" customHeight="1" x14ac:dyDescent="0.2">
      <c r="A483" s="37" t="s">
        <v>485</v>
      </c>
      <c r="B483" s="64" t="s">
        <v>405</v>
      </c>
      <c r="C483" s="107"/>
      <c r="D483" s="120">
        <f>SUM(D485:D495)</f>
        <v>29300063.449999999</v>
      </c>
    </row>
    <row r="484" spans="1:4" ht="21" customHeight="1" x14ac:dyDescent="0.2">
      <c r="A484" s="65" t="s">
        <v>447</v>
      </c>
      <c r="B484" s="61" t="s">
        <v>448</v>
      </c>
      <c r="C484" s="107"/>
      <c r="D484" s="120"/>
    </row>
    <row r="485" spans="1:4" ht="37.5" customHeight="1" x14ac:dyDescent="0.2">
      <c r="A485" s="35" t="s">
        <v>406</v>
      </c>
      <c r="B485" s="56" t="s">
        <v>404</v>
      </c>
      <c r="C485" s="107"/>
      <c r="D485" s="96"/>
    </row>
    <row r="486" spans="1:4" ht="24" x14ac:dyDescent="0.2">
      <c r="A486" s="66" t="s">
        <v>27</v>
      </c>
      <c r="B486" s="67"/>
      <c r="C486" s="107">
        <v>200</v>
      </c>
      <c r="D486" s="96">
        <v>2623778.4900000002</v>
      </c>
    </row>
    <row r="487" spans="1:4" ht="27.75" customHeight="1" x14ac:dyDescent="0.2">
      <c r="A487" s="65" t="s">
        <v>450</v>
      </c>
      <c r="B487" s="61" t="s">
        <v>449</v>
      </c>
      <c r="C487" s="107"/>
      <c r="D487" s="96"/>
    </row>
    <row r="488" spans="1:4" ht="39" customHeight="1" x14ac:dyDescent="0.2">
      <c r="A488" s="23" t="s">
        <v>408</v>
      </c>
      <c r="B488" s="56" t="s">
        <v>407</v>
      </c>
      <c r="C488" s="107"/>
      <c r="D488" s="96"/>
    </row>
    <row r="489" spans="1:4" ht="28.5" customHeight="1" x14ac:dyDescent="0.2">
      <c r="A489" s="128" t="s">
        <v>27</v>
      </c>
      <c r="B489" s="32"/>
      <c r="C489" s="107">
        <v>200</v>
      </c>
      <c r="D489" s="96">
        <v>3072938.96</v>
      </c>
    </row>
    <row r="490" spans="1:4" ht="20.25" customHeight="1" x14ac:dyDescent="0.2">
      <c r="A490" s="129" t="s">
        <v>537</v>
      </c>
      <c r="B490" s="1" t="s">
        <v>536</v>
      </c>
      <c r="C490" s="136"/>
      <c r="D490" s="96"/>
    </row>
    <row r="491" spans="1:4" ht="28.5" customHeight="1" x14ac:dyDescent="0.2">
      <c r="A491" s="128" t="s">
        <v>27</v>
      </c>
      <c r="B491" s="32"/>
      <c r="C491" s="136">
        <v>200</v>
      </c>
      <c r="D491" s="96">
        <v>16777921</v>
      </c>
    </row>
    <row r="492" spans="1:4" ht="40.5" customHeight="1" x14ac:dyDescent="0.2">
      <c r="A492" s="21" t="s">
        <v>520</v>
      </c>
      <c r="B492" s="17" t="s">
        <v>519</v>
      </c>
      <c r="C492" s="106"/>
      <c r="D492" s="96"/>
    </row>
    <row r="493" spans="1:4" ht="28.5" customHeight="1" x14ac:dyDescent="0.2">
      <c r="A493" s="23" t="s">
        <v>27</v>
      </c>
      <c r="B493" s="19"/>
      <c r="C493" s="106">
        <v>200</v>
      </c>
      <c r="D493" s="96">
        <v>2542713</v>
      </c>
    </row>
    <row r="494" spans="1:4" ht="28.5" customHeight="1" x14ac:dyDescent="0.2">
      <c r="A494" s="129" t="s">
        <v>503</v>
      </c>
      <c r="B494" s="1" t="s">
        <v>502</v>
      </c>
      <c r="C494" s="107"/>
      <c r="D494" s="96"/>
    </row>
    <row r="495" spans="1:4" ht="28.5" customHeight="1" x14ac:dyDescent="0.2">
      <c r="A495" s="128" t="s">
        <v>27</v>
      </c>
      <c r="B495" s="32"/>
      <c r="C495" s="107">
        <v>200</v>
      </c>
      <c r="D495" s="96">
        <v>4282712</v>
      </c>
    </row>
    <row r="496" spans="1:4" ht="14.25" customHeight="1" x14ac:dyDescent="0.2">
      <c r="A496" s="29"/>
      <c r="B496" s="32"/>
      <c r="C496" s="107"/>
      <c r="D496" s="96"/>
    </row>
    <row r="497" spans="1:4" ht="16.5" customHeight="1" x14ac:dyDescent="0.2">
      <c r="A497" s="68" t="s">
        <v>367</v>
      </c>
      <c r="B497" s="10"/>
      <c r="C497" s="107"/>
      <c r="D497" s="121">
        <f>D502+D505+D509+D513+D517+D521+D523+D526+D530+D533+D536+D539+D544+D547+D551+D498+D500</f>
        <v>62528965.68</v>
      </c>
    </row>
    <row r="498" spans="1:4" ht="40.5" x14ac:dyDescent="0.2">
      <c r="A498" s="92" t="s">
        <v>535</v>
      </c>
      <c r="B498" s="93" t="s">
        <v>495</v>
      </c>
      <c r="C498" s="122"/>
      <c r="D498" s="121">
        <f>D499</f>
        <v>2042982</v>
      </c>
    </row>
    <row r="499" spans="1:4" ht="16.5" customHeight="1" x14ac:dyDescent="0.2">
      <c r="A499" s="23" t="s">
        <v>20</v>
      </c>
      <c r="B499" s="94"/>
      <c r="C499" s="107">
        <v>300</v>
      </c>
      <c r="D499" s="123">
        <v>2042982</v>
      </c>
    </row>
    <row r="500" spans="1:4" ht="41.25" customHeight="1" x14ac:dyDescent="0.2">
      <c r="A500" s="76" t="s">
        <v>499</v>
      </c>
      <c r="B500" s="93" t="s">
        <v>498</v>
      </c>
      <c r="C500" s="107"/>
      <c r="D500" s="121">
        <f>D501</f>
        <v>80000</v>
      </c>
    </row>
    <row r="501" spans="1:4" ht="16.5" customHeight="1" x14ac:dyDescent="0.2">
      <c r="A501" s="23" t="s">
        <v>28</v>
      </c>
      <c r="B501" s="10"/>
      <c r="C501" s="107">
        <v>800</v>
      </c>
      <c r="D501" s="123">
        <v>80000</v>
      </c>
    </row>
    <row r="502" spans="1:4" ht="36" x14ac:dyDescent="0.2">
      <c r="A502" s="69" t="s">
        <v>368</v>
      </c>
      <c r="B502" s="70" t="s">
        <v>369</v>
      </c>
      <c r="C502" s="104"/>
      <c r="D502" s="97">
        <f>D503</f>
        <v>47791</v>
      </c>
    </row>
    <row r="503" spans="1:4" ht="24" x14ac:dyDescent="0.2">
      <c r="A503" s="23" t="s">
        <v>27</v>
      </c>
      <c r="B503" s="13"/>
      <c r="C503" s="104">
        <v>200</v>
      </c>
      <c r="D503" s="96">
        <v>47791</v>
      </c>
    </row>
    <row r="504" spans="1:4" x14ac:dyDescent="0.2">
      <c r="A504" s="87"/>
      <c r="B504" s="13"/>
      <c r="C504" s="104"/>
      <c r="D504" s="96"/>
    </row>
    <row r="505" spans="1:4" ht="27.75" customHeight="1" x14ac:dyDescent="0.2">
      <c r="A505" s="69" t="s">
        <v>370</v>
      </c>
      <c r="B505" s="70" t="s">
        <v>371</v>
      </c>
      <c r="C505" s="104"/>
      <c r="D505" s="97">
        <f>SUM(D506:D507)</f>
        <v>2376277</v>
      </c>
    </row>
    <row r="506" spans="1:4" ht="48" x14ac:dyDescent="0.2">
      <c r="A506" s="27" t="s">
        <v>26</v>
      </c>
      <c r="B506" s="13"/>
      <c r="C506" s="104">
        <v>100</v>
      </c>
      <c r="D506" s="96">
        <v>1690620</v>
      </c>
    </row>
    <row r="507" spans="1:4" ht="24" x14ac:dyDescent="0.2">
      <c r="A507" s="23" t="s">
        <v>27</v>
      </c>
      <c r="B507" s="13"/>
      <c r="C507" s="104">
        <v>200</v>
      </c>
      <c r="D507" s="96">
        <v>685657</v>
      </c>
    </row>
    <row r="508" spans="1:4" x14ac:dyDescent="0.2">
      <c r="A508" s="87"/>
      <c r="B508" s="13"/>
      <c r="C508" s="104"/>
      <c r="D508" s="96"/>
    </row>
    <row r="509" spans="1:4" ht="24" x14ac:dyDescent="0.2">
      <c r="A509" s="69" t="s">
        <v>372</v>
      </c>
      <c r="B509" s="70" t="s">
        <v>373</v>
      </c>
      <c r="C509" s="104"/>
      <c r="D509" s="97">
        <f>SUM(D510:D511)</f>
        <v>1435673</v>
      </c>
    </row>
    <row r="510" spans="1:4" ht="48" x14ac:dyDescent="0.2">
      <c r="A510" s="27" t="s">
        <v>26</v>
      </c>
      <c r="B510" s="13"/>
      <c r="C510" s="104">
        <v>100</v>
      </c>
      <c r="D510" s="96">
        <v>1415673</v>
      </c>
    </row>
    <row r="511" spans="1:4" ht="24" x14ac:dyDescent="0.2">
      <c r="A511" s="23" t="s">
        <v>27</v>
      </c>
      <c r="B511" s="13"/>
      <c r="C511" s="104">
        <v>200</v>
      </c>
      <c r="D511" s="96">
        <v>20000</v>
      </c>
    </row>
    <row r="512" spans="1:4" x14ac:dyDescent="0.2">
      <c r="A512" s="27"/>
      <c r="B512" s="13"/>
      <c r="C512" s="104"/>
      <c r="D512" s="96"/>
    </row>
    <row r="513" spans="1:4" ht="30.75" customHeight="1" x14ac:dyDescent="0.2">
      <c r="A513" s="69" t="s">
        <v>374</v>
      </c>
      <c r="B513" s="70" t="s">
        <v>375</v>
      </c>
      <c r="C513" s="104"/>
      <c r="D513" s="97">
        <f>SUM(D514:D515)</f>
        <v>30069</v>
      </c>
    </row>
    <row r="514" spans="1:4" ht="48" x14ac:dyDescent="0.2">
      <c r="A514" s="27" t="s">
        <v>26</v>
      </c>
      <c r="B514" s="70"/>
      <c r="C514" s="104">
        <v>100</v>
      </c>
      <c r="D514" s="96">
        <v>13411</v>
      </c>
    </row>
    <row r="515" spans="1:4" ht="24" x14ac:dyDescent="0.2">
      <c r="A515" s="23" t="s">
        <v>27</v>
      </c>
      <c r="B515" s="13"/>
      <c r="C515" s="104">
        <v>200</v>
      </c>
      <c r="D515" s="96">
        <v>16658</v>
      </c>
    </row>
    <row r="516" spans="1:4" x14ac:dyDescent="0.2">
      <c r="A516" s="87"/>
      <c r="B516" s="13"/>
      <c r="C516" s="104"/>
      <c r="D516" s="96"/>
    </row>
    <row r="517" spans="1:4" ht="31.5" customHeight="1" x14ac:dyDescent="0.25">
      <c r="A517" s="76" t="s">
        <v>480</v>
      </c>
      <c r="B517" s="72" t="s">
        <v>376</v>
      </c>
      <c r="C517" s="103"/>
      <c r="D517" s="124">
        <f>SUM(D518:D520)</f>
        <v>429321.67000000004</v>
      </c>
    </row>
    <row r="518" spans="1:4" ht="60" customHeight="1" x14ac:dyDescent="0.2">
      <c r="A518" s="27" t="s">
        <v>26</v>
      </c>
      <c r="B518" s="61"/>
      <c r="C518" s="104">
        <v>100</v>
      </c>
      <c r="D518" s="96">
        <v>429226.4</v>
      </c>
    </row>
    <row r="519" spans="1:4" ht="16.5" customHeight="1" x14ac:dyDescent="0.2">
      <c r="A519" s="23" t="s">
        <v>28</v>
      </c>
      <c r="B519" s="61"/>
      <c r="C519" s="104">
        <v>800</v>
      </c>
      <c r="D519" s="96">
        <v>95.27</v>
      </c>
    </row>
    <row r="520" spans="1:4" x14ac:dyDescent="0.2">
      <c r="A520" s="23"/>
      <c r="B520" s="56"/>
      <c r="C520" s="104"/>
      <c r="D520" s="96"/>
    </row>
    <row r="521" spans="1:4" ht="18" customHeight="1" x14ac:dyDescent="0.25">
      <c r="A521" s="76" t="s">
        <v>377</v>
      </c>
      <c r="B521" s="73" t="s">
        <v>378</v>
      </c>
      <c r="C521" s="103"/>
      <c r="D521" s="124">
        <f>SUM(D522:D522)</f>
        <v>2200800</v>
      </c>
    </row>
    <row r="522" spans="1:4" ht="58.5" customHeight="1" x14ac:dyDescent="0.2">
      <c r="A522" s="27" t="s">
        <v>26</v>
      </c>
      <c r="B522" s="19"/>
      <c r="C522" s="104">
        <v>100</v>
      </c>
      <c r="D522" s="96">
        <v>2200800</v>
      </c>
    </row>
    <row r="523" spans="1:4" ht="29.25" customHeight="1" x14ac:dyDescent="0.25">
      <c r="A523" s="76" t="s">
        <v>379</v>
      </c>
      <c r="B523" s="73" t="s">
        <v>380</v>
      </c>
      <c r="C523" s="104"/>
      <c r="D523" s="124">
        <f>D524</f>
        <v>495000</v>
      </c>
    </row>
    <row r="524" spans="1:4" ht="24" x14ac:dyDescent="0.2">
      <c r="A524" s="23" t="s">
        <v>27</v>
      </c>
      <c r="B524" s="19"/>
      <c r="C524" s="104">
        <v>200</v>
      </c>
      <c r="D524" s="96">
        <v>495000</v>
      </c>
    </row>
    <row r="525" spans="1:4" x14ac:dyDescent="0.2">
      <c r="A525" s="23"/>
      <c r="B525" s="19"/>
      <c r="C525" s="104"/>
      <c r="D525" s="96"/>
    </row>
    <row r="526" spans="1:4" ht="20.25" customHeight="1" x14ac:dyDescent="0.25">
      <c r="A526" s="88" t="s">
        <v>381</v>
      </c>
      <c r="B526" s="73" t="s">
        <v>382</v>
      </c>
      <c r="C526" s="103"/>
      <c r="D526" s="124">
        <f>SUM(D527:D529)</f>
        <v>16807794.800000001</v>
      </c>
    </row>
    <row r="527" spans="1:4" ht="48" x14ac:dyDescent="0.2">
      <c r="A527" s="27" t="s">
        <v>26</v>
      </c>
      <c r="B527" s="17"/>
      <c r="C527" s="104">
        <v>100</v>
      </c>
      <c r="D527" s="96">
        <v>14771216.33</v>
      </c>
    </row>
    <row r="528" spans="1:4" ht="24" x14ac:dyDescent="0.2">
      <c r="A528" s="23" t="s">
        <v>27</v>
      </c>
      <c r="B528" s="19"/>
      <c r="C528" s="104">
        <v>200</v>
      </c>
      <c r="D528" s="96">
        <v>1976394.45</v>
      </c>
    </row>
    <row r="529" spans="1:4" ht="24.75" customHeight="1" x14ac:dyDescent="0.2">
      <c r="A529" s="23" t="s">
        <v>28</v>
      </c>
      <c r="B529" s="17"/>
      <c r="C529" s="104">
        <v>800</v>
      </c>
      <c r="D529" s="96">
        <v>60184.02</v>
      </c>
    </row>
    <row r="530" spans="1:4" ht="25.5" customHeight="1" x14ac:dyDescent="0.25">
      <c r="A530" s="76" t="s">
        <v>383</v>
      </c>
      <c r="B530" s="73" t="s">
        <v>384</v>
      </c>
      <c r="C530" s="104"/>
      <c r="D530" s="124">
        <f>D531</f>
        <v>1095019</v>
      </c>
    </row>
    <row r="531" spans="1:4" ht="33" customHeight="1" x14ac:dyDescent="0.2">
      <c r="A531" s="23" t="s">
        <v>27</v>
      </c>
      <c r="B531" s="19"/>
      <c r="C531" s="104">
        <v>200</v>
      </c>
      <c r="D531" s="96">
        <v>1095019</v>
      </c>
    </row>
    <row r="532" spans="1:4" ht="13.5" customHeight="1" x14ac:dyDescent="0.2">
      <c r="A532" s="23"/>
      <c r="B532" s="19"/>
      <c r="C532" s="104"/>
      <c r="D532" s="96"/>
    </row>
    <row r="533" spans="1:4" ht="13.5" x14ac:dyDescent="0.25">
      <c r="A533" s="76" t="s">
        <v>385</v>
      </c>
      <c r="B533" s="73" t="s">
        <v>386</v>
      </c>
      <c r="C533" s="103"/>
      <c r="D533" s="124">
        <f>D534</f>
        <v>10263276</v>
      </c>
    </row>
    <row r="534" spans="1:4" x14ac:dyDescent="0.2">
      <c r="A534" s="23" t="s">
        <v>387</v>
      </c>
      <c r="B534" s="19"/>
      <c r="C534" s="104">
        <v>700</v>
      </c>
      <c r="D534" s="96">
        <v>10263276</v>
      </c>
    </row>
    <row r="535" spans="1:4" x14ac:dyDescent="0.2">
      <c r="A535" s="23"/>
      <c r="B535" s="19"/>
      <c r="C535" s="104"/>
      <c r="D535" s="96"/>
    </row>
    <row r="536" spans="1:4" ht="13.5" x14ac:dyDescent="0.25">
      <c r="A536" s="89" t="s">
        <v>388</v>
      </c>
      <c r="B536" s="73" t="s">
        <v>389</v>
      </c>
      <c r="C536" s="103"/>
      <c r="D536" s="124">
        <f>D537</f>
        <v>942529</v>
      </c>
    </row>
    <row r="537" spans="1:4" ht="16.5" customHeight="1" x14ac:dyDescent="0.2">
      <c r="A537" s="23" t="s">
        <v>28</v>
      </c>
      <c r="B537" s="17"/>
      <c r="C537" s="104">
        <v>800</v>
      </c>
      <c r="D537" s="96">
        <v>942529</v>
      </c>
    </row>
    <row r="538" spans="1:4" x14ac:dyDescent="0.2">
      <c r="A538" s="74"/>
      <c r="B538" s="19"/>
      <c r="C538" s="104"/>
      <c r="D538" s="96"/>
    </row>
    <row r="539" spans="1:4" ht="13.5" x14ac:dyDescent="0.25">
      <c r="A539" s="76" t="s">
        <v>390</v>
      </c>
      <c r="B539" s="73" t="s">
        <v>391</v>
      </c>
      <c r="C539" s="103"/>
      <c r="D539" s="124">
        <f>SUM(D540:D543)</f>
        <v>4333133.8599999994</v>
      </c>
    </row>
    <row r="540" spans="1:4" ht="24" x14ac:dyDescent="0.2">
      <c r="A540" s="23" t="s">
        <v>27</v>
      </c>
      <c r="B540" s="17"/>
      <c r="C540" s="104">
        <v>200</v>
      </c>
      <c r="D540" s="96">
        <v>3697694.36</v>
      </c>
    </row>
    <row r="541" spans="1:4" ht="20.25" customHeight="1" x14ac:dyDescent="0.2">
      <c r="A541" s="23" t="s">
        <v>20</v>
      </c>
      <c r="B541" s="17"/>
      <c r="C541" s="104">
        <v>300</v>
      </c>
      <c r="D541" s="96">
        <v>147971</v>
      </c>
    </row>
    <row r="542" spans="1:4" ht="17.25" customHeight="1" x14ac:dyDescent="0.2">
      <c r="A542" s="23" t="s">
        <v>28</v>
      </c>
      <c r="B542" s="17"/>
      <c r="C542" s="104">
        <v>800</v>
      </c>
      <c r="D542" s="96">
        <v>487468.5</v>
      </c>
    </row>
    <row r="543" spans="1:4" x14ac:dyDescent="0.2">
      <c r="A543" s="23"/>
      <c r="B543" s="19"/>
      <c r="C543" s="104"/>
      <c r="D543" s="96"/>
    </row>
    <row r="544" spans="1:4" ht="18.75" customHeight="1" x14ac:dyDescent="0.25">
      <c r="A544" s="76" t="s">
        <v>392</v>
      </c>
      <c r="B544" s="73" t="s">
        <v>393</v>
      </c>
      <c r="C544" s="103"/>
      <c r="D544" s="124">
        <f>D545</f>
        <v>1585500</v>
      </c>
    </row>
    <row r="545" spans="1:4" ht="24" x14ac:dyDescent="0.2">
      <c r="A545" s="23" t="s">
        <v>27</v>
      </c>
      <c r="B545" s="75"/>
      <c r="C545" s="109">
        <v>200</v>
      </c>
      <c r="D545" s="96">
        <v>1585500</v>
      </c>
    </row>
    <row r="546" spans="1:4" x14ac:dyDescent="0.2">
      <c r="A546" s="90"/>
      <c r="B546" s="75"/>
      <c r="C546" s="109"/>
      <c r="D546" s="96"/>
    </row>
    <row r="547" spans="1:4" ht="13.5" x14ac:dyDescent="0.25">
      <c r="A547" s="76" t="s">
        <v>394</v>
      </c>
      <c r="B547" s="73" t="s">
        <v>395</v>
      </c>
      <c r="C547" s="103"/>
      <c r="D547" s="124">
        <f>SUM(D548:D549)</f>
        <v>15797337.42</v>
      </c>
    </row>
    <row r="548" spans="1:4" ht="24" x14ac:dyDescent="0.2">
      <c r="A548" s="23" t="s">
        <v>27</v>
      </c>
      <c r="B548" s="75"/>
      <c r="C548" s="109">
        <v>200</v>
      </c>
      <c r="D548" s="96">
        <v>15640675.82</v>
      </c>
    </row>
    <row r="549" spans="1:4" x14ac:dyDescent="0.2">
      <c r="A549" s="23" t="s">
        <v>28</v>
      </c>
      <c r="B549" s="75"/>
      <c r="C549" s="109">
        <v>800</v>
      </c>
      <c r="D549" s="96">
        <v>156661.6</v>
      </c>
    </row>
    <row r="550" spans="1:4" x14ac:dyDescent="0.2">
      <c r="A550" s="23"/>
      <c r="B550" s="75"/>
      <c r="C550" s="109"/>
      <c r="D550" s="96"/>
    </row>
    <row r="551" spans="1:4" ht="13.5" x14ac:dyDescent="0.25">
      <c r="A551" s="76" t="s">
        <v>409</v>
      </c>
      <c r="B551" s="77" t="s">
        <v>416</v>
      </c>
      <c r="C551" s="109"/>
      <c r="D551" s="124">
        <f>SUM(D552:D554)</f>
        <v>2566461.9300000002</v>
      </c>
    </row>
    <row r="552" spans="1:4" ht="48.75" customHeight="1" x14ac:dyDescent="0.2">
      <c r="A552" s="27" t="s">
        <v>26</v>
      </c>
      <c r="B552" s="75"/>
      <c r="C552" s="109">
        <v>100</v>
      </c>
      <c r="D552" s="96">
        <v>2286461.9300000002</v>
      </c>
    </row>
    <row r="553" spans="1:4" ht="27" customHeight="1" x14ac:dyDescent="0.2">
      <c r="A553" s="23" t="s">
        <v>27</v>
      </c>
      <c r="B553" s="75"/>
      <c r="C553" s="109">
        <v>200</v>
      </c>
      <c r="D553" s="95">
        <v>278500</v>
      </c>
    </row>
    <row r="554" spans="1:4" x14ac:dyDescent="0.2">
      <c r="A554" s="23" t="s">
        <v>28</v>
      </c>
      <c r="B554" s="75"/>
      <c r="C554" s="109">
        <v>800</v>
      </c>
      <c r="D554" s="95">
        <v>1500</v>
      </c>
    </row>
    <row r="555" spans="1:4" ht="21" customHeight="1" x14ac:dyDescent="0.2">
      <c r="A555" s="78" t="s">
        <v>396</v>
      </c>
      <c r="B555" s="13"/>
      <c r="C555" s="125"/>
      <c r="D555" s="97">
        <f>D9+D102+D220+D231+D280+D355+D376+D392+D400+D430+D460+D483+D497</f>
        <v>1359240235.4400003</v>
      </c>
    </row>
    <row r="557" spans="1:4" x14ac:dyDescent="0.2">
      <c r="D557" s="130"/>
    </row>
    <row r="574" ht="21" customHeight="1" x14ac:dyDescent="0.2"/>
    <row r="575" ht="21" customHeight="1" x14ac:dyDescent="0.2"/>
    <row r="576" ht="19.5" customHeight="1" x14ac:dyDescent="0.2"/>
    <row r="577" ht="22.5" customHeight="1" x14ac:dyDescent="0.2"/>
    <row r="579" ht="13.5" customHeight="1" x14ac:dyDescent="0.2"/>
    <row r="580" ht="21" customHeight="1" x14ac:dyDescent="0.2"/>
  </sheetData>
  <mergeCells count="5">
    <mergeCell ref="B1:D1"/>
    <mergeCell ref="A5:D5"/>
    <mergeCell ref="B3:D3"/>
    <mergeCell ref="B2:D2"/>
    <mergeCell ref="B4:D4"/>
  </mergeCells>
  <pageMargins left="0.70866141732283472" right="0.70866141732283472" top="0.74803149606299213" bottom="0.74803149606299213" header="0.31496062992125984" footer="0.31496062992125984"/>
  <pageSetup paperSize="9" scale="61" fitToHeight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Mironova</cp:lastModifiedBy>
  <cp:lastPrinted>2018-05-17T15:08:22Z</cp:lastPrinted>
  <dcterms:created xsi:type="dcterms:W3CDTF">2017-10-19T06:26:59Z</dcterms:created>
  <dcterms:modified xsi:type="dcterms:W3CDTF">2018-05-17T15:09:17Z</dcterms:modified>
</cp:coreProperties>
</file>