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90" windowWidth="19320" windowHeight="898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163" i="1" l="1"/>
  <c r="F142" i="1"/>
  <c r="F139" i="1"/>
  <c r="F129" i="1"/>
  <c r="F127" i="1"/>
  <c r="F123" i="1"/>
  <c r="F120" i="1"/>
  <c r="F117" i="1"/>
  <c r="F115" i="1"/>
  <c r="F109" i="1"/>
  <c r="F107" i="1"/>
  <c r="F104" i="1"/>
  <c r="F100" i="1"/>
  <c r="F87" i="1"/>
  <c r="F68" i="1"/>
  <c r="F70" i="1"/>
  <c r="F47" i="1"/>
  <c r="F45" i="1"/>
  <c r="F8" i="1"/>
  <c r="F39" i="1"/>
  <c r="F35" i="1"/>
  <c r="F38" i="1"/>
  <c r="F66" i="1" l="1"/>
</calcChain>
</file>

<file path=xl/sharedStrings.xml><?xml version="1.0" encoding="utf-8"?>
<sst xmlns="http://schemas.openxmlformats.org/spreadsheetml/2006/main" count="478" uniqueCount="210">
  <si>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</si>
  <si>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</si>
  <si>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</si>
  <si>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</si>
  <si>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</si>
  <si>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</si>
  <si>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</si>
  <si>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</si>
  <si>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</si>
  <si>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</si>
  <si>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2023 год (руб.)</t>
  </si>
  <si>
    <t>0503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</si>
  <si>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</si>
  <si>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0113</t>
  </si>
  <si>
    <t>Непрограммные расходы</t>
  </si>
  <si>
    <t>Уточнение бюджетных ассигнований на основании заявки Администрации города Переславля-Залесского</t>
  </si>
  <si>
    <t>Уточнение бюджетных ассигнований на основании заявки Управления образования Администрации города Переславля-Залесского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</si>
  <si>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</si>
  <si>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12.2.01.86120</t>
  </si>
  <si>
    <t>Центральный аппарат</t>
  </si>
  <si>
    <t>13.1.01.85550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</si>
  <si>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</si>
  <si>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0505</t>
  </si>
  <si>
    <t>МП "Формирование современной городской среды на территории городского округа город Переславль-Залесский Ярославской области"</t>
  </si>
  <si>
    <t>ГЦП "Борьба с преступностью на территории городского округа город Переславль-Залесский Ярославской области"</t>
  </si>
  <si>
    <t>60.0.00.80120</t>
  </si>
  <si>
    <t>Выполнение других обязательств государства</t>
  </si>
  <si>
    <t>Уточнение бюджетных ассигнований в связи с перераспределением по расходным статьям</t>
  </si>
  <si>
    <t>ГЦП "Социальная поддержка населения городского округа город Переславль-Залесский Ярославской области"</t>
  </si>
  <si>
    <t xml:space="preserve">Уточнение бюджетных ассигнований в связи с перераспределением по расходным статьям </t>
  </si>
  <si>
    <t>1003</t>
  </si>
  <si>
    <t>02.1.03.85500</t>
  </si>
  <si>
    <t>Мероприятия по социальной поддержке населения</t>
  </si>
  <si>
    <t>0701</t>
  </si>
  <si>
    <t>0707</t>
  </si>
  <si>
    <t>ГЦП "Обеспечение отдыха и оздоровления детей городского округа город Переславль-Залесский Ярославской области в каникулярный период"</t>
  </si>
  <si>
    <t>Мероприятия по сохранности автомобильных дорог</t>
  </si>
  <si>
    <t>ГЦП "Сохранность автомобильных дорог городского округа город Переславль-Залесский Ярославской области"</t>
  </si>
  <si>
    <t>0409</t>
  </si>
  <si>
    <t>Уточнение бюджетных ассигнований на основании заявки Управления муниципальной собственности Администрации города Переславля-Залесского</t>
  </si>
  <si>
    <t>0106</t>
  </si>
  <si>
    <t>0703</t>
  </si>
  <si>
    <t>06.1.01.84900</t>
  </si>
  <si>
    <t>Мероприятия по модернизации и реформированию жилищно-коммунального хозяйства</t>
  </si>
  <si>
    <t>ГЦП "Комплексная программа модернизации и реформирования жилищно-коммунального хозяйства городского округа город Переславль-Залесский Ярославской области"</t>
  </si>
  <si>
    <t>60.0.00.80160</t>
  </si>
  <si>
    <t>Мероприятия в области жилищного хозяйства</t>
  </si>
  <si>
    <t>13.1.F2.55550</t>
  </si>
  <si>
    <t>Реализация программ формирования современной городской среды</t>
  </si>
  <si>
    <t>0501</t>
  </si>
  <si>
    <t>01.1.01.70430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</si>
  <si>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</si>
  <si>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1004</t>
  </si>
  <si>
    <t>05.1.J1.53330</t>
  </si>
  <si>
    <t>Субсидия на реализацию мероприятий по проектированию туристского кода центра города</t>
  </si>
  <si>
    <t>ГЦП "Развитие туризма и отдыха в городском округе город Переславль-Залесский Ярославской области"</t>
  </si>
  <si>
    <t>0801</t>
  </si>
  <si>
    <t>06.2.01.86800</t>
  </si>
  <si>
    <t>Мероприятия по совершенствованию градостроительной документации</t>
  </si>
  <si>
    <t>ГЦП "Развитие градостроительной документации городского округа город Переславль-Залесский Ярославской области"</t>
  </si>
  <si>
    <t>11.1.01.85000</t>
  </si>
  <si>
    <t xml:space="preserve">Мероприятия по обеспечению мер пожарной безопасности </t>
  </si>
  <si>
    <t>ГЦП"Обеспечение первичных мер пожарной безопасности городского округа город Переславль-Залесский Ярославской области"</t>
  </si>
  <si>
    <t>0310</t>
  </si>
  <si>
    <t>60.0.00.80300</t>
  </si>
  <si>
    <t>Субсидия на выполнение муниципального задания учреждениями в сфере ЖКХ и благоустройства</t>
  </si>
  <si>
    <t>60.0.00.80290</t>
  </si>
  <si>
    <t>Субсидия бюджетным учреждениям на иные цели</t>
  </si>
  <si>
    <t>01.1.01.70530</t>
  </si>
  <si>
    <t>Субвенция на организацию питания обучающихся образовательных организаций</t>
  </si>
  <si>
    <t>0702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</si>
  <si>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</si>
  <si>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</si>
  <si>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Уточнение бюджетных ассигнований на основании уведомления министерства финансов ЯО от 10.10.2023 № 7</t>
  </si>
  <si>
    <t>01.1.01.85610</t>
  </si>
  <si>
    <t>Компенсация родительской платы по присмотру и уходу за  счет городского бюджета</t>
  </si>
  <si>
    <t>Уточнение бюджетных ассигнований на основании заявки  Управления социальной защиты населения и труда Администрации города Переславля-Залесского</t>
  </si>
  <si>
    <t>02.1.02.70850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</si>
  <si>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</si>
  <si>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1002</t>
  </si>
  <si>
    <t>02.1.P1.50840</t>
  </si>
  <si>
    <t>Субвенция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</si>
  <si>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02.1.01.R4620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</si>
  <si>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</si>
  <si>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02.1.01.R3020</t>
  </si>
  <si>
    <t>Субвенция на осуществление ежемесячных выплат на детей в возрасте от трех до семи лет включительно</t>
  </si>
  <si>
    <t>02.1.01.75510</t>
  </si>
  <si>
    <t>Субвенция на осуществление ежемесячных выплат на детей в возрасте от трех до семи лет включительно в части расходов по доставке выплат получателям</t>
  </si>
  <si>
    <t>02.1.01.75490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</si>
  <si>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</si>
  <si>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02.1.01.70870</t>
  </si>
  <si>
    <t>Субвенция на обеспечение деятельности органов местного самоуправления в сфере социальной защиты населения</t>
  </si>
  <si>
    <t>1006</t>
  </si>
  <si>
    <t>02.1.01.70840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</si>
  <si>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</si>
  <si>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02.1.01.70740</t>
  </si>
  <si>
    <t>Субвенция на предоставление гражданам субсидий на оплату жилого помещения и коммунальных услуг</t>
  </si>
  <si>
    <t>02.1.01.52500</t>
  </si>
  <si>
    <t>Субвенции на оплату жилищно-коммунальных услуг отдельным категориям граждан за счет средств федерального бюджета</t>
  </si>
  <si>
    <t>02.1.01.52200</t>
  </si>
  <si>
    <t>Субвенции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России», за счет средств федерального бюджета</t>
  </si>
  <si>
    <t>05.2.02.85700</t>
  </si>
  <si>
    <t>Мероприятия в сфере культуры</t>
  </si>
  <si>
    <t>ВЦП "Развитие культуры и искусства городского округа город Переславль-Залесский Ярославской области"</t>
  </si>
  <si>
    <t>04.1.04.84300</t>
  </si>
  <si>
    <t>Мероприятия по борьбе с преступностью</t>
  </si>
  <si>
    <t>0804</t>
  </si>
  <si>
    <t>Уточнение бюджетных ассигнований на основании заявки  Управления культуры,туризма,молодежи и спрта Администрации города Переславля-Залесского</t>
  </si>
  <si>
    <t>60.0.00.59300</t>
  </si>
  <si>
    <t>Субвенция на осуществление полномочий РФ по государственной регистрации актов гражданского состояния</t>
  </si>
  <si>
    <t>60.0.00.80190</t>
  </si>
  <si>
    <t>0104</t>
  </si>
  <si>
    <t>Субвенция на обеспечение профилактики безнадзорности, правонарушений несовершеннолетних и защита их прав</t>
  </si>
  <si>
    <t>60.0.00.80200</t>
  </si>
  <si>
    <t>Мероприятия по реализации отдельных полномочий в сфере законодательства об административных правонарушениях</t>
  </si>
  <si>
    <t>02.3.02.75160</t>
  </si>
  <si>
    <t>Субвенция на частичную оплату стоимости путевки в организации отдыха детей и их оздоровление</t>
  </si>
  <si>
    <t>60.0.00.80060</t>
  </si>
  <si>
    <t>Обеспечение приватизации и проведение предпродажной подготовки объектов приватизации</t>
  </si>
  <si>
    <t>01.1.01.82210</t>
  </si>
  <si>
    <t>Обеспечение питанием отдельных категорий обучающихся в общеобразовательных учреждениях</t>
  </si>
  <si>
    <t>01.1.01.71460</t>
  </si>
  <si>
    <t>Субвенция на организацию образовательного процесса</t>
  </si>
  <si>
    <t>07.1.02.S5620</t>
  </si>
  <si>
    <t>Субсидия на капитальный ремонт и ремонт дорожных объектов муниципальной собственности</t>
  </si>
  <si>
    <t>01.1.01.75890</t>
  </si>
  <si>
    <t>Субсидия на повышение оплаты труда отдельных категорий работников в сфере образования</t>
  </si>
  <si>
    <t>Уточнение бюджетных ассигнований на основании Постановления Правителяства ЯО от 28.09.2023 № 974-п</t>
  </si>
  <si>
    <t>05.2.02.82900</t>
  </si>
  <si>
    <t>Субсидия на выполнение муниципального задания по библиотечному обслуживанию населения</t>
  </si>
  <si>
    <t>05.2.05.85700</t>
  </si>
  <si>
    <t>05.2.07.85700</t>
  </si>
  <si>
    <t>01.1.03.70460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</si>
  <si>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</si>
  <si>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01.1.03.70500</t>
  </si>
  <si>
    <t>Субвенция на государственную поддержку опеки и попечительства</t>
  </si>
  <si>
    <t>08.1.06.71810</t>
  </si>
  <si>
    <t>Реализация мероприятий по борьбе с борщевиком Сосновского</t>
  </si>
  <si>
    <t>МП "Развитие сельского хозяйства городского округа город Переславль-Залесский Ярославской области"</t>
  </si>
  <si>
    <t>01.1.01.85620</t>
  </si>
  <si>
    <t>Компенсация родительской платы по присмотру и уходу за детьми (учреждения в сельской местности) за счет городского бюджета</t>
  </si>
  <si>
    <t>11.4.01.86600</t>
  </si>
  <si>
    <t xml:space="preserve">ГЦП «О внедрении аппаратно-программного комплекса "Безопасный город" </t>
  </si>
  <si>
    <t>Мероприятия по внедрению АПК «Безопасный город»</t>
  </si>
  <si>
    <t>0309</t>
  </si>
  <si>
    <t>11.2.01.85200</t>
  </si>
  <si>
    <t>Мероприятия по обеспечению деятельности администрации</t>
  </si>
  <si>
    <t>ВЦП " Обеспечение деятельности Администрации городского округа город Переславль-Залесский Ярославской области и совершенствование Единой дежурно-диспетчерской службы  городского округа город Переславль-Залесский Ярославской области"</t>
  </si>
  <si>
    <t>05.2.02.75900</t>
  </si>
  <si>
    <t>Субсидия на повышение оплаты труда учреждений в сфере культуры</t>
  </si>
  <si>
    <t>05.2.04.75900</t>
  </si>
  <si>
    <t>05.2.03.75900</t>
  </si>
  <si>
    <t>07.1.02.85100</t>
  </si>
  <si>
    <t>01.1.01.85600</t>
  </si>
  <si>
    <t>Мероприятия в сфере образования</t>
  </si>
  <si>
    <t>Уточнение бюджетных ассигнований на основании Постановления Правителяства ЯО от 09.10.2023 № 1010-п</t>
  </si>
  <si>
    <t>Уточнение бюджетных ассигнований на основании Постановления Правителяства ЯО от 13.10.2023 № 1027-п</t>
  </si>
  <si>
    <t>05.3.02.84200</t>
  </si>
  <si>
    <t>ГЦП " Развитие физической культуры и спорта на территории городского округа город Переславль-Залесский Ярославской области"</t>
  </si>
  <si>
    <t>1102</t>
  </si>
  <si>
    <t>Мероприятия в сфере физической культуры и спорта</t>
  </si>
  <si>
    <t>10.2.01.86700</t>
  </si>
  <si>
    <t>Мероприятия по благоустройству</t>
  </si>
  <si>
    <t>ГЦП "Благоустройство территории городского округа город Переславль-Залесский Ярославской области"</t>
  </si>
  <si>
    <t>01.1.02.83100</t>
  </si>
  <si>
    <t>0709</t>
  </si>
  <si>
    <t>Централизованные бухгалтерии в сфере образования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</si>
  <si>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</si>
  <si>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</si>
  <si>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02.1.P3.5163F</t>
  </si>
  <si>
    <t>Субвенция на обеспечение долговременного ухода за гражданами пожилого возраста и инвалидами</t>
  </si>
  <si>
    <t>Уточнение бюджетных ассигнований на основании уведомления министерства финансов ЯО от 18.10.2023 № 909/532</t>
  </si>
  <si>
    <t>01.1.04.85600</t>
  </si>
  <si>
    <t>10.2.02.86700</t>
  </si>
  <si>
    <t>Уточнение бюджетных ассигнований на увеличения собственных доходов</t>
  </si>
  <si>
    <t>Уточнение бюджетных ассигнований на основании Постановления Правителяства ЯО от 19.10.2023 № 1050-п</t>
  </si>
  <si>
    <t>05.3.02.83400</t>
  </si>
  <si>
    <t>Субсидия на выполнение муниципального задания в сфере физической культуры и спорта</t>
  </si>
  <si>
    <t>01.2.03.82600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</si>
  <si>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</si>
  <si>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 xml:space="preserve">ВЦП "Молодежь" </t>
  </si>
  <si>
    <t>05.2.04.83000</t>
  </si>
  <si>
    <t>Субсидия на выполнение муниципального задания культурно-досуговыми центрами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</si>
  <si>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</si>
  <si>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</si>
  <si>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60.0.00.80020</t>
  </si>
  <si>
    <t>Мероприятия по обеспечению деятельности учреждений социальной защиты населения</t>
  </si>
  <si>
    <t>60.0.00.80070</t>
  </si>
  <si>
    <t xml:space="preserve">Обслуживание деятельности подведомственных учреждений </t>
  </si>
  <si>
    <t>12.2.01.86160</t>
  </si>
  <si>
    <t>Содержание немуниципальных служащих</t>
  </si>
  <si>
    <t>60.0.00.80110</t>
  </si>
  <si>
    <t>0111</t>
  </si>
  <si>
    <t>Резервные фонды местных администраций</t>
  </si>
  <si>
    <t>01.1.01.82300</t>
  </si>
  <si>
    <t xml:space="preserve">Учреждения по внешкольной работе с детьми в сфере образования. Обеспечение деятельности подведомственных учреждений </t>
  </si>
  <si>
    <t>01.1.01.82220</t>
  </si>
  <si>
    <t>Методическое обеспечение образовательной деятельности</t>
  </si>
  <si>
    <t>01.1.01.82100</t>
  </si>
  <si>
    <t>Детские дошкольные учреждения. Обеспечение деятельности подведомственных учреждений</t>
  </si>
  <si>
    <t>Уточнение бюджетных ассигнований на основании Постановления Правителяства ЯО от 19.10.2023 № 1027-п</t>
  </si>
  <si>
    <t>60.0.00.80180</t>
  </si>
  <si>
    <t>Субсидия на оказание финансовой помощи МУП "Сервис" в целях предупреждения банкротства и восстановления платежеспо</t>
  </si>
  <si>
    <t>0502</t>
  </si>
  <si>
    <t>01.1.01.82310</t>
  </si>
  <si>
    <t>Обеспечение персонифицированного финансирования дополнительного образования детей</t>
  </si>
  <si>
    <t>12.2.01.86100</t>
  </si>
  <si>
    <t>Мероприятия по обеспечению функционирования и развития муниципальной службы</t>
  </si>
  <si>
    <t xml:space="preserve">от 31 октября 2023 г.№ 28 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</si>
  <si>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31 октября 2023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</si>
</sst>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 wrapText="1"/>
    </xf>
    <xf numFmtId="4" fontId="8" fillId="0" borderId="1" xfId="8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4" fontId="4" fillId="0" borderId="4" xfId="8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9" fillId="0" borderId="4" xfId="8" applyNumberFormat="1" applyFont="1" applyFill="1" applyBorder="1" applyAlignment="1">
      <alignment horizontal="center" vertical="center" wrapText="1"/>
    </xf>
    <xf numFmtId="4" fontId="8" fillId="0" borderId="4" xfId="8" applyNumberFormat="1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" fontId="4" fillId="0" borderId="5" xfId="8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" fontId="4" fillId="0" borderId="3" xfId="8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tabSelected="1" zoomScaleNormal="100" workbookViewId="0">
      <selection activeCell="I6" sqref="I6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1" customWidth="1"/>
    <col min="5" max="5" width="41.85546875" style="1" customWidth="1"/>
    <col min="6" max="6" width="21" style="5" bestFit="1" customWidth="1"/>
    <col min="7" max="7" width="32.285156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7" x14ac:dyDescent="0.25">
      <c r="A1" s="61" t="s">
        <v>8</v>
      </c>
      <c r="B1" s="61"/>
      <c r="C1" s="61"/>
      <c r="D1" s="61"/>
      <c r="E1" s="61"/>
      <c r="F1" s="61"/>
      <c r="G1" s="61"/>
    </row>
    <row r="2" spans="1:7" x14ac:dyDescent="0.25">
      <c r="A2" s="61" t="s">
        <v>7</v>
      </c>
      <c r="B2" s="61"/>
      <c r="C2" s="61"/>
      <c r="D2" s="61"/>
      <c r="E2" s="61"/>
      <c r="F2" s="61"/>
      <c r="G2" s="61"/>
    </row>
    <row r="3" spans="1:7" x14ac:dyDescent="0.25">
      <c r="A3" s="61" t="s">
        <v>6</v>
      </c>
      <c r="B3" s="61"/>
      <c r="C3" s="61"/>
      <c r="D3" s="61"/>
      <c r="E3" s="61"/>
      <c r="F3" s="61"/>
      <c r="G3" s="61"/>
    </row>
    <row r="4" spans="1:7" x14ac:dyDescent="0.25">
      <c r="A4" s="27"/>
      <c r="B4" s="27"/>
      <c r="C4" s="27"/>
      <c r="D4" s="28"/>
      <c r="E4" s="37"/>
      <c r="F4" s="61" t="s">
        <v>208</v>
      </c>
      <c r="G4" s="61"/>
    </row>
    <row r="5" spans="1:7" x14ac:dyDescent="0.25">
      <c r="A5" s="29"/>
      <c r="B5" s="29"/>
      <c r="C5" s="29"/>
      <c r="D5" s="28"/>
      <c r="E5" s="37"/>
      <c r="F5" s="61"/>
      <c r="G5" s="61"/>
    </row>
    <row r="6" spans="1:7" ht="60.75" customHeight="1" x14ac:dyDescent="0.25">
      <c r="A6" s="60" t="s">
        <v>209</v>
      </c>
      <c r="B6" s="60"/>
      <c r="C6" s="60"/>
      <c r="D6" s="60"/>
      <c r="E6" s="60"/>
      <c r="F6" s="60"/>
      <c r="G6" s="60"/>
    </row>
    <row r="7" spans="1:7" ht="40.5" customHeight="1" x14ac:dyDescent="0.25">
      <c r="A7" s="7" t="s">
        <v>2</v>
      </c>
      <c r="B7" s="7" t="s">
        <v>5</v>
      </c>
      <c r="C7" s="7" t="s">
        <v>3</v>
      </c>
      <c r="D7" s="19" t="s">
        <v>0</v>
      </c>
      <c r="E7" s="8" t="s">
        <v>4</v>
      </c>
      <c r="F7" s="9" t="s">
        <v>10</v>
      </c>
      <c r="G7" s="10" t="s">
        <v>1</v>
      </c>
    </row>
    <row r="8" spans="1:7" ht="75" customHeight="1" x14ac:dyDescent="0.25">
      <c r="A8" s="7"/>
      <c r="B8" s="7"/>
      <c r="C8" s="7"/>
      <c r="D8" s="19"/>
      <c r="E8" s="18" t="s">
        <v>12</v>
      </c>
      <c r="F8" s="25">
        <f>SUM(F9:F44)</f>
        <v>22698303</v>
      </c>
      <c r="G8" s="10"/>
    </row>
    <row r="9" spans="1:7" ht="96" customHeight="1" x14ac:dyDescent="0.25">
      <c r="A9" s="7">
        <v>203</v>
      </c>
      <c r="B9" s="12" t="s">
        <v>52</v>
      </c>
      <c r="C9" s="7">
        <v>300</v>
      </c>
      <c r="D9" s="53" t="s">
        <v>50</v>
      </c>
      <c r="E9" s="55" t="s">
        <v>51</v>
      </c>
      <c r="F9" s="40">
        <v>-137930</v>
      </c>
      <c r="G9" s="57" t="s">
        <v>16</v>
      </c>
    </row>
    <row r="10" spans="1:7" ht="96" customHeight="1" x14ac:dyDescent="0.25">
      <c r="A10" s="7">
        <v>203</v>
      </c>
      <c r="B10" s="12" t="s">
        <v>52</v>
      </c>
      <c r="C10" s="7">
        <v>200</v>
      </c>
      <c r="D10" s="54"/>
      <c r="E10" s="56"/>
      <c r="F10" s="40">
        <v>137930</v>
      </c>
      <c r="G10" s="58"/>
    </row>
    <row r="11" spans="1:7" ht="96" customHeight="1" x14ac:dyDescent="0.25">
      <c r="A11" s="7">
        <v>203</v>
      </c>
      <c r="B11" s="12" t="s">
        <v>70</v>
      </c>
      <c r="C11" s="7">
        <v>600</v>
      </c>
      <c r="D11" s="36" t="s">
        <v>68</v>
      </c>
      <c r="E11" s="34" t="s">
        <v>69</v>
      </c>
      <c r="F11" s="40">
        <v>-3172649</v>
      </c>
      <c r="G11" s="57" t="s">
        <v>73</v>
      </c>
    </row>
    <row r="12" spans="1:7" ht="96" customHeight="1" x14ac:dyDescent="0.25">
      <c r="A12" s="7">
        <v>203</v>
      </c>
      <c r="B12" s="12" t="s">
        <v>70</v>
      </c>
      <c r="C12" s="7">
        <v>600</v>
      </c>
      <c r="D12" s="36" t="s">
        <v>71</v>
      </c>
      <c r="E12" s="34" t="s">
        <v>72</v>
      </c>
      <c r="F12" s="40">
        <v>258670</v>
      </c>
      <c r="G12" s="59"/>
    </row>
    <row r="13" spans="1:7" ht="96" customHeight="1" x14ac:dyDescent="0.25">
      <c r="A13" s="7">
        <v>203</v>
      </c>
      <c r="B13" s="12" t="s">
        <v>52</v>
      </c>
      <c r="C13" s="7">
        <v>300</v>
      </c>
      <c r="D13" s="53" t="s">
        <v>74</v>
      </c>
      <c r="E13" s="55" t="s">
        <v>75</v>
      </c>
      <c r="F13" s="40">
        <v>-254845</v>
      </c>
      <c r="G13" s="59"/>
    </row>
    <row r="14" spans="1:7" ht="96" customHeight="1" x14ac:dyDescent="0.25">
      <c r="A14" s="7">
        <v>203</v>
      </c>
      <c r="B14" s="12" t="s">
        <v>52</v>
      </c>
      <c r="C14" s="7">
        <v>200</v>
      </c>
      <c r="D14" s="54"/>
      <c r="E14" s="56"/>
      <c r="F14" s="40">
        <v>-3825</v>
      </c>
      <c r="G14" s="58"/>
    </row>
    <row r="15" spans="1:7" ht="96" customHeight="1" x14ac:dyDescent="0.25">
      <c r="A15" s="7">
        <v>203</v>
      </c>
      <c r="B15" s="12" t="s">
        <v>70</v>
      </c>
      <c r="C15" s="7">
        <v>600</v>
      </c>
      <c r="D15" s="36" t="s">
        <v>119</v>
      </c>
      <c r="E15" s="34" t="s">
        <v>120</v>
      </c>
      <c r="F15" s="40">
        <v>-72659.64</v>
      </c>
      <c r="G15" s="57" t="s">
        <v>16</v>
      </c>
    </row>
    <row r="16" spans="1:7" ht="96" customHeight="1" x14ac:dyDescent="0.25">
      <c r="A16" s="7">
        <v>203</v>
      </c>
      <c r="B16" s="12" t="s">
        <v>70</v>
      </c>
      <c r="C16" s="7">
        <v>600</v>
      </c>
      <c r="D16" s="36" t="s">
        <v>71</v>
      </c>
      <c r="E16" s="34" t="s">
        <v>72</v>
      </c>
      <c r="F16" s="40">
        <v>72659.64</v>
      </c>
      <c r="G16" s="58"/>
    </row>
    <row r="17" spans="1:7" ht="96" customHeight="1" x14ac:dyDescent="0.25">
      <c r="A17" s="7">
        <v>203</v>
      </c>
      <c r="B17" s="12" t="s">
        <v>33</v>
      </c>
      <c r="C17" s="7">
        <v>600</v>
      </c>
      <c r="D17" s="19" t="s">
        <v>121</v>
      </c>
      <c r="E17" s="41" t="s">
        <v>122</v>
      </c>
      <c r="F17" s="40">
        <v>2981359</v>
      </c>
      <c r="G17" s="35" t="s">
        <v>73</v>
      </c>
    </row>
    <row r="18" spans="1:7" ht="96" customHeight="1" x14ac:dyDescent="0.25">
      <c r="A18" s="7">
        <v>203</v>
      </c>
      <c r="B18" s="12" t="s">
        <v>70</v>
      </c>
      <c r="C18" s="7">
        <v>600</v>
      </c>
      <c r="D18" s="19" t="s">
        <v>121</v>
      </c>
      <c r="E18" s="41" t="s">
        <v>122</v>
      </c>
      <c r="F18" s="40">
        <v>17646414</v>
      </c>
      <c r="G18" s="35" t="s">
        <v>73</v>
      </c>
    </row>
    <row r="19" spans="1:7" ht="96" customHeight="1" x14ac:dyDescent="0.25">
      <c r="A19" s="7">
        <v>203</v>
      </c>
      <c r="B19" s="12" t="s">
        <v>41</v>
      </c>
      <c r="C19" s="7">
        <v>600</v>
      </c>
      <c r="D19" s="19" t="s">
        <v>125</v>
      </c>
      <c r="E19" s="41" t="s">
        <v>126</v>
      </c>
      <c r="F19" s="40">
        <v>1143557</v>
      </c>
      <c r="G19" s="35" t="s">
        <v>73</v>
      </c>
    </row>
    <row r="20" spans="1:7" ht="96" customHeight="1" x14ac:dyDescent="0.25">
      <c r="A20" s="7">
        <v>203</v>
      </c>
      <c r="B20" s="12" t="s">
        <v>52</v>
      </c>
      <c r="C20" s="7">
        <v>300</v>
      </c>
      <c r="D20" s="19" t="s">
        <v>132</v>
      </c>
      <c r="E20" s="41" t="s">
        <v>133</v>
      </c>
      <c r="F20" s="40">
        <v>-745560</v>
      </c>
      <c r="G20" s="57" t="s">
        <v>73</v>
      </c>
    </row>
    <row r="21" spans="1:7" ht="96" customHeight="1" x14ac:dyDescent="0.25">
      <c r="A21" s="7">
        <v>203</v>
      </c>
      <c r="B21" s="12" t="s">
        <v>52</v>
      </c>
      <c r="C21" s="7">
        <v>200</v>
      </c>
      <c r="D21" s="19" t="s">
        <v>132</v>
      </c>
      <c r="E21" s="41" t="s">
        <v>133</v>
      </c>
      <c r="F21" s="40">
        <v>-247311</v>
      </c>
      <c r="G21" s="59"/>
    </row>
    <row r="22" spans="1:7" ht="96" customHeight="1" x14ac:dyDescent="0.25">
      <c r="A22" s="7">
        <v>203</v>
      </c>
      <c r="B22" s="12" t="s">
        <v>52</v>
      </c>
      <c r="C22" s="7">
        <v>600</v>
      </c>
      <c r="D22" s="19" t="s">
        <v>134</v>
      </c>
      <c r="E22" s="41" t="s">
        <v>135</v>
      </c>
      <c r="F22" s="40">
        <v>490744</v>
      </c>
      <c r="G22" s="59"/>
    </row>
    <row r="23" spans="1:7" ht="96" customHeight="1" x14ac:dyDescent="0.25">
      <c r="A23" s="7">
        <v>203</v>
      </c>
      <c r="B23" s="12" t="s">
        <v>52</v>
      </c>
      <c r="C23" s="7">
        <v>300</v>
      </c>
      <c r="D23" s="19" t="s">
        <v>134</v>
      </c>
      <c r="E23" s="41" t="s">
        <v>135</v>
      </c>
      <c r="F23" s="40">
        <v>30048</v>
      </c>
      <c r="G23" s="59"/>
    </row>
    <row r="24" spans="1:7" ht="96" customHeight="1" x14ac:dyDescent="0.25">
      <c r="A24" s="7">
        <v>203</v>
      </c>
      <c r="B24" s="12" t="s">
        <v>52</v>
      </c>
      <c r="C24" s="7">
        <v>200</v>
      </c>
      <c r="D24" s="19" t="s">
        <v>134</v>
      </c>
      <c r="E24" s="41" t="s">
        <v>135</v>
      </c>
      <c r="F24" s="40">
        <v>-372</v>
      </c>
      <c r="G24" s="58"/>
    </row>
    <row r="25" spans="1:7" ht="96" customHeight="1" x14ac:dyDescent="0.25">
      <c r="A25" s="7">
        <v>203</v>
      </c>
      <c r="B25" s="12" t="s">
        <v>70</v>
      </c>
      <c r="C25" s="7">
        <v>600</v>
      </c>
      <c r="D25" s="19" t="s">
        <v>71</v>
      </c>
      <c r="E25" s="41" t="s">
        <v>72</v>
      </c>
      <c r="F25" s="40">
        <v>526796</v>
      </c>
      <c r="G25" s="57" t="s">
        <v>16</v>
      </c>
    </row>
    <row r="26" spans="1:7" ht="96" customHeight="1" x14ac:dyDescent="0.25">
      <c r="A26" s="7">
        <v>203</v>
      </c>
      <c r="B26" s="12" t="s">
        <v>52</v>
      </c>
      <c r="C26" s="7">
        <v>200</v>
      </c>
      <c r="D26" s="53" t="s">
        <v>139</v>
      </c>
      <c r="E26" s="55" t="s">
        <v>140</v>
      </c>
      <c r="F26" s="40">
        <v>-7785</v>
      </c>
      <c r="G26" s="59"/>
    </row>
    <row r="27" spans="1:7" ht="96" customHeight="1" x14ac:dyDescent="0.25">
      <c r="A27" s="7">
        <v>203</v>
      </c>
      <c r="B27" s="12" t="s">
        <v>52</v>
      </c>
      <c r="C27" s="7">
        <v>300</v>
      </c>
      <c r="D27" s="54"/>
      <c r="E27" s="56"/>
      <c r="F27" s="40">
        <v>-519011</v>
      </c>
      <c r="G27" s="58"/>
    </row>
    <row r="28" spans="1:7" ht="96" customHeight="1" x14ac:dyDescent="0.25">
      <c r="A28" s="7">
        <v>203</v>
      </c>
      <c r="B28" s="12" t="s">
        <v>33</v>
      </c>
      <c r="C28" s="7">
        <v>600</v>
      </c>
      <c r="D28" s="36" t="s">
        <v>153</v>
      </c>
      <c r="E28" s="34" t="s">
        <v>154</v>
      </c>
      <c r="F28" s="40">
        <v>-174688</v>
      </c>
      <c r="G28" s="57" t="s">
        <v>16</v>
      </c>
    </row>
    <row r="29" spans="1:7" ht="96" customHeight="1" x14ac:dyDescent="0.25">
      <c r="A29" s="7">
        <v>203</v>
      </c>
      <c r="B29" s="12" t="s">
        <v>70</v>
      </c>
      <c r="C29" s="7">
        <v>600</v>
      </c>
      <c r="D29" s="36" t="s">
        <v>71</v>
      </c>
      <c r="E29" s="34" t="s">
        <v>72</v>
      </c>
      <c r="F29" s="40">
        <v>174688</v>
      </c>
      <c r="G29" s="58"/>
    </row>
    <row r="30" spans="1:7" ht="96" customHeight="1" x14ac:dyDescent="0.25">
      <c r="A30" s="7">
        <v>203</v>
      </c>
      <c r="B30" s="12" t="s">
        <v>165</v>
      </c>
      <c r="C30" s="7">
        <v>200</v>
      </c>
      <c r="D30" s="53" t="s">
        <v>164</v>
      </c>
      <c r="E30" s="55" t="s">
        <v>166</v>
      </c>
      <c r="F30" s="40">
        <v>10035.36</v>
      </c>
      <c r="G30" s="57" t="s">
        <v>16</v>
      </c>
    </row>
    <row r="31" spans="1:7" ht="96" customHeight="1" x14ac:dyDescent="0.25">
      <c r="A31" s="7">
        <v>203</v>
      </c>
      <c r="B31" s="12" t="s">
        <v>165</v>
      </c>
      <c r="C31" s="7">
        <v>100</v>
      </c>
      <c r="D31" s="54"/>
      <c r="E31" s="56"/>
      <c r="F31" s="40">
        <v>-10035.36</v>
      </c>
      <c r="G31" s="58"/>
    </row>
    <row r="32" spans="1:7" ht="96" customHeight="1" x14ac:dyDescent="0.25">
      <c r="A32" s="7">
        <v>203</v>
      </c>
      <c r="B32" s="12" t="s">
        <v>70</v>
      </c>
      <c r="C32" s="7">
        <v>600</v>
      </c>
      <c r="D32" s="53" t="s">
        <v>172</v>
      </c>
      <c r="E32" s="55" t="s">
        <v>154</v>
      </c>
      <c r="F32" s="40">
        <v>40000</v>
      </c>
      <c r="G32" s="57" t="s">
        <v>16</v>
      </c>
    </row>
    <row r="33" spans="1:7" ht="96" customHeight="1" x14ac:dyDescent="0.25">
      <c r="A33" s="7">
        <v>203</v>
      </c>
      <c r="B33" s="12" t="s">
        <v>33</v>
      </c>
      <c r="C33" s="7">
        <v>600</v>
      </c>
      <c r="D33" s="54"/>
      <c r="E33" s="56"/>
      <c r="F33" s="40">
        <v>-40000</v>
      </c>
      <c r="G33" s="58"/>
    </row>
    <row r="34" spans="1:7" ht="96" customHeight="1" x14ac:dyDescent="0.25">
      <c r="A34" s="7">
        <v>203</v>
      </c>
      <c r="B34" s="12" t="s">
        <v>34</v>
      </c>
      <c r="C34" s="7">
        <v>600</v>
      </c>
      <c r="D34" s="36" t="s">
        <v>153</v>
      </c>
      <c r="E34" s="34" t="s">
        <v>154</v>
      </c>
      <c r="F34" s="40">
        <v>91422</v>
      </c>
      <c r="G34" s="57" t="s">
        <v>175</v>
      </c>
    </row>
    <row r="35" spans="1:7" ht="96" customHeight="1" x14ac:dyDescent="0.25">
      <c r="A35" s="7">
        <v>203</v>
      </c>
      <c r="B35" s="12" t="s">
        <v>41</v>
      </c>
      <c r="C35" s="7">
        <v>600</v>
      </c>
      <c r="D35" s="36" t="s">
        <v>194</v>
      </c>
      <c r="E35" s="34" t="s">
        <v>195</v>
      </c>
      <c r="F35" s="40">
        <f>1289092-3</f>
        <v>1289089</v>
      </c>
      <c r="G35" s="59"/>
    </row>
    <row r="36" spans="1:7" ht="96" customHeight="1" x14ac:dyDescent="0.25">
      <c r="A36" s="7">
        <v>203</v>
      </c>
      <c r="B36" s="12" t="s">
        <v>165</v>
      </c>
      <c r="C36" s="7">
        <v>100</v>
      </c>
      <c r="D36" s="36" t="s">
        <v>164</v>
      </c>
      <c r="E36" s="34" t="s">
        <v>166</v>
      </c>
      <c r="F36" s="40">
        <v>451960</v>
      </c>
      <c r="G36" s="59"/>
    </row>
    <row r="37" spans="1:7" ht="96" customHeight="1" x14ac:dyDescent="0.25">
      <c r="A37" s="7">
        <v>203</v>
      </c>
      <c r="B37" s="12" t="s">
        <v>165</v>
      </c>
      <c r="C37" s="7">
        <v>600</v>
      </c>
      <c r="D37" s="36" t="s">
        <v>196</v>
      </c>
      <c r="E37" s="34" t="s">
        <v>197</v>
      </c>
      <c r="F37" s="40">
        <v>147580</v>
      </c>
      <c r="G37" s="59"/>
    </row>
    <row r="38" spans="1:7" ht="96" customHeight="1" x14ac:dyDescent="0.25">
      <c r="A38" s="7">
        <v>203</v>
      </c>
      <c r="B38" s="12" t="s">
        <v>70</v>
      </c>
      <c r="C38" s="7">
        <v>600</v>
      </c>
      <c r="D38" s="36" t="s">
        <v>71</v>
      </c>
      <c r="E38" s="34" t="s">
        <v>72</v>
      </c>
      <c r="F38" s="40">
        <f>384715.53-20513.06</f>
        <v>364202.47000000003</v>
      </c>
      <c r="G38" s="59"/>
    </row>
    <row r="39" spans="1:7" ht="96" customHeight="1" x14ac:dyDescent="0.25">
      <c r="A39" s="7">
        <v>203</v>
      </c>
      <c r="B39" s="12" t="s">
        <v>33</v>
      </c>
      <c r="C39" s="7">
        <v>600</v>
      </c>
      <c r="D39" s="36" t="s">
        <v>198</v>
      </c>
      <c r="E39" s="34" t="s">
        <v>199</v>
      </c>
      <c r="F39" s="40">
        <f>2207303.47+20513.06+3</f>
        <v>2227819.5300000003</v>
      </c>
      <c r="G39" s="58"/>
    </row>
    <row r="40" spans="1:7" ht="96" customHeight="1" x14ac:dyDescent="0.25">
      <c r="A40" s="7">
        <v>203</v>
      </c>
      <c r="B40" s="12" t="s">
        <v>165</v>
      </c>
      <c r="C40" s="7">
        <v>600</v>
      </c>
      <c r="D40" s="36" t="s">
        <v>204</v>
      </c>
      <c r="E40" s="34" t="s">
        <v>205</v>
      </c>
      <c r="F40" s="40">
        <v>-6196951.4000000004</v>
      </c>
      <c r="G40" s="57" t="s">
        <v>16</v>
      </c>
    </row>
    <row r="41" spans="1:7" ht="96" customHeight="1" x14ac:dyDescent="0.25">
      <c r="A41" s="7">
        <v>203</v>
      </c>
      <c r="B41" s="12" t="s">
        <v>41</v>
      </c>
      <c r="C41" s="7">
        <v>600</v>
      </c>
      <c r="D41" s="36" t="s">
        <v>204</v>
      </c>
      <c r="E41" s="34" t="s">
        <v>205</v>
      </c>
      <c r="F41" s="40">
        <v>6183918.5800000001</v>
      </c>
      <c r="G41" s="59"/>
    </row>
    <row r="42" spans="1:7" ht="96" customHeight="1" x14ac:dyDescent="0.25">
      <c r="A42" s="7">
        <v>203</v>
      </c>
      <c r="B42" s="12" t="s">
        <v>41</v>
      </c>
      <c r="C42" s="7">
        <v>800</v>
      </c>
      <c r="D42" s="36" t="s">
        <v>204</v>
      </c>
      <c r="E42" s="34" t="s">
        <v>205</v>
      </c>
      <c r="F42" s="40">
        <v>13032.82</v>
      </c>
      <c r="G42" s="58"/>
    </row>
    <row r="43" spans="1:7" ht="96" customHeight="1" x14ac:dyDescent="0.25">
      <c r="A43" s="7">
        <v>203</v>
      </c>
      <c r="B43" s="12" t="s">
        <v>70</v>
      </c>
      <c r="C43" s="7">
        <v>600</v>
      </c>
      <c r="D43" s="36" t="s">
        <v>119</v>
      </c>
      <c r="E43" s="34" t="s">
        <v>120</v>
      </c>
      <c r="F43" s="40">
        <v>-90000</v>
      </c>
      <c r="G43" s="57" t="s">
        <v>16</v>
      </c>
    </row>
    <row r="44" spans="1:7" ht="96" customHeight="1" x14ac:dyDescent="0.25">
      <c r="A44" s="7">
        <v>203</v>
      </c>
      <c r="B44" s="12" t="s">
        <v>34</v>
      </c>
      <c r="C44" s="7">
        <v>600</v>
      </c>
      <c r="D44" s="36" t="s">
        <v>172</v>
      </c>
      <c r="E44" s="34" t="s">
        <v>154</v>
      </c>
      <c r="F44" s="40">
        <v>90000</v>
      </c>
      <c r="G44" s="58"/>
    </row>
    <row r="45" spans="1:7" ht="96" customHeight="1" x14ac:dyDescent="0.25">
      <c r="A45" s="7"/>
      <c r="B45" s="12"/>
      <c r="C45" s="7"/>
      <c r="D45" s="36"/>
      <c r="E45" s="13" t="s">
        <v>180</v>
      </c>
      <c r="F45" s="25">
        <f>SUM(F46)</f>
        <v>113763</v>
      </c>
      <c r="G45" s="35"/>
    </row>
    <row r="46" spans="1:7" ht="96" customHeight="1" x14ac:dyDescent="0.25">
      <c r="A46" s="7">
        <v>242</v>
      </c>
      <c r="B46" s="12"/>
      <c r="C46" s="7"/>
      <c r="D46" s="36" t="s">
        <v>178</v>
      </c>
      <c r="E46" s="34" t="s">
        <v>179</v>
      </c>
      <c r="F46" s="40">
        <v>113763</v>
      </c>
      <c r="G46" s="42" t="s">
        <v>175</v>
      </c>
    </row>
    <row r="47" spans="1:7" ht="75" customHeight="1" x14ac:dyDescent="0.25">
      <c r="A47" s="7"/>
      <c r="B47" s="12"/>
      <c r="C47" s="7"/>
      <c r="D47" s="19"/>
      <c r="E47" s="18" t="s">
        <v>28</v>
      </c>
      <c r="F47" s="32">
        <f>SUM(F48:F65)</f>
        <v>4345869</v>
      </c>
      <c r="G47" s="35"/>
    </row>
    <row r="48" spans="1:7" ht="83.25" customHeight="1" x14ac:dyDescent="0.25">
      <c r="A48" s="7">
        <v>206</v>
      </c>
      <c r="B48" s="12" t="s">
        <v>30</v>
      </c>
      <c r="C48" s="7">
        <v>300</v>
      </c>
      <c r="D48" s="53" t="s">
        <v>31</v>
      </c>
      <c r="E48" s="55" t="s">
        <v>32</v>
      </c>
      <c r="F48" s="40">
        <v>-114.32</v>
      </c>
      <c r="G48" s="57" t="s">
        <v>76</v>
      </c>
    </row>
    <row r="49" spans="1:8" ht="83.25" customHeight="1" x14ac:dyDescent="0.25">
      <c r="A49" s="7">
        <v>206</v>
      </c>
      <c r="B49" s="12" t="s">
        <v>30</v>
      </c>
      <c r="C49" s="7">
        <v>200</v>
      </c>
      <c r="D49" s="54"/>
      <c r="E49" s="56"/>
      <c r="F49" s="40">
        <v>114.32</v>
      </c>
      <c r="G49" s="58"/>
    </row>
    <row r="50" spans="1:8" ht="108.75" customHeight="1" x14ac:dyDescent="0.25">
      <c r="A50" s="7">
        <v>206</v>
      </c>
      <c r="B50" s="12" t="s">
        <v>79</v>
      </c>
      <c r="C50" s="7">
        <v>600</v>
      </c>
      <c r="D50" s="36" t="s">
        <v>77</v>
      </c>
      <c r="E50" s="34" t="s">
        <v>78</v>
      </c>
      <c r="F50" s="40">
        <v>6162531</v>
      </c>
      <c r="G50" s="57" t="s">
        <v>73</v>
      </c>
    </row>
    <row r="51" spans="1:8" ht="83.25" customHeight="1" x14ac:dyDescent="0.25">
      <c r="A51" s="7">
        <v>206</v>
      </c>
      <c r="B51" s="12" t="s">
        <v>52</v>
      </c>
      <c r="C51" s="7">
        <v>300</v>
      </c>
      <c r="D51" s="36" t="s">
        <v>80</v>
      </c>
      <c r="E51" s="34" t="s">
        <v>81</v>
      </c>
      <c r="F51" s="40">
        <v>-978435</v>
      </c>
      <c r="G51" s="59"/>
    </row>
    <row r="52" spans="1:8" ht="83.25" customHeight="1" x14ac:dyDescent="0.25">
      <c r="A52" s="7">
        <v>206</v>
      </c>
      <c r="B52" s="12" t="s">
        <v>30</v>
      </c>
      <c r="C52" s="7">
        <v>300</v>
      </c>
      <c r="D52" s="36" t="s">
        <v>82</v>
      </c>
      <c r="E52" s="34" t="s">
        <v>83</v>
      </c>
      <c r="F52" s="40">
        <v>-21157</v>
      </c>
      <c r="G52" s="59"/>
    </row>
    <row r="53" spans="1:8" ht="83.25" customHeight="1" x14ac:dyDescent="0.25">
      <c r="A53" s="7">
        <v>206</v>
      </c>
      <c r="B53" s="12" t="s">
        <v>52</v>
      </c>
      <c r="C53" s="7">
        <v>300</v>
      </c>
      <c r="D53" s="36" t="s">
        <v>84</v>
      </c>
      <c r="E53" s="34" t="s">
        <v>85</v>
      </c>
      <c r="F53" s="40">
        <v>-6379957</v>
      </c>
      <c r="G53" s="59"/>
    </row>
    <row r="54" spans="1:8" ht="83.25" customHeight="1" x14ac:dyDescent="0.25">
      <c r="A54" s="7">
        <v>206</v>
      </c>
      <c r="B54" s="12" t="s">
        <v>52</v>
      </c>
      <c r="C54" s="7">
        <v>200</v>
      </c>
      <c r="D54" s="36" t="s">
        <v>86</v>
      </c>
      <c r="E54" s="34" t="s">
        <v>87</v>
      </c>
      <c r="F54" s="40">
        <v>-88</v>
      </c>
      <c r="G54" s="59"/>
    </row>
    <row r="55" spans="1:8" ht="83.25" customHeight="1" x14ac:dyDescent="0.25">
      <c r="A55" s="7">
        <v>206</v>
      </c>
      <c r="B55" s="12" t="s">
        <v>30</v>
      </c>
      <c r="C55" s="7">
        <v>200</v>
      </c>
      <c r="D55" s="36" t="s">
        <v>88</v>
      </c>
      <c r="E55" s="34" t="s">
        <v>89</v>
      </c>
      <c r="F55" s="40">
        <v>-729</v>
      </c>
      <c r="G55" s="59"/>
    </row>
    <row r="56" spans="1:8" ht="83.25" customHeight="1" x14ac:dyDescent="0.25">
      <c r="A56" s="7">
        <v>206</v>
      </c>
      <c r="B56" s="12" t="s">
        <v>92</v>
      </c>
      <c r="C56" s="7">
        <v>100</v>
      </c>
      <c r="D56" s="36" t="s">
        <v>90</v>
      </c>
      <c r="E56" s="34" t="s">
        <v>91</v>
      </c>
      <c r="F56" s="40">
        <v>216729</v>
      </c>
      <c r="G56" s="59"/>
    </row>
    <row r="57" spans="1:8" ht="83.25" customHeight="1" x14ac:dyDescent="0.25">
      <c r="A57" s="7">
        <v>206</v>
      </c>
      <c r="B57" s="12" t="s">
        <v>30</v>
      </c>
      <c r="C57" s="7">
        <v>300</v>
      </c>
      <c r="D57" s="36" t="s">
        <v>93</v>
      </c>
      <c r="E57" s="34" t="s">
        <v>94</v>
      </c>
      <c r="F57" s="40">
        <v>-297630.81</v>
      </c>
      <c r="G57" s="59"/>
    </row>
    <row r="58" spans="1:8" ht="83.25" customHeight="1" x14ac:dyDescent="0.25">
      <c r="A58" s="7">
        <v>206</v>
      </c>
      <c r="B58" s="12" t="s">
        <v>30</v>
      </c>
      <c r="C58" s="7">
        <v>200</v>
      </c>
      <c r="D58" s="36" t="s">
        <v>93</v>
      </c>
      <c r="E58" s="34" t="s">
        <v>94</v>
      </c>
      <c r="F58" s="40">
        <v>-38742.19</v>
      </c>
      <c r="G58" s="59"/>
    </row>
    <row r="59" spans="1:8" ht="83.25" customHeight="1" x14ac:dyDescent="0.25">
      <c r="A59" s="7">
        <v>206</v>
      </c>
      <c r="B59" s="12" t="s">
        <v>30</v>
      </c>
      <c r="C59" s="7">
        <v>300</v>
      </c>
      <c r="D59" s="36" t="s">
        <v>95</v>
      </c>
      <c r="E59" s="34" t="s">
        <v>96</v>
      </c>
      <c r="F59" s="40">
        <v>-1086065.1000000001</v>
      </c>
      <c r="G59" s="59"/>
    </row>
    <row r="60" spans="1:8" ht="83.25" customHeight="1" x14ac:dyDescent="0.25">
      <c r="A60" s="7">
        <v>206</v>
      </c>
      <c r="B60" s="12" t="s">
        <v>30</v>
      </c>
      <c r="C60" s="7">
        <v>200</v>
      </c>
      <c r="D60" s="36" t="s">
        <v>95</v>
      </c>
      <c r="E60" s="34" t="s">
        <v>96</v>
      </c>
      <c r="F60" s="40">
        <v>-259.89999999999998</v>
      </c>
      <c r="G60" s="59"/>
    </row>
    <row r="61" spans="1:8" ht="83.25" customHeight="1" x14ac:dyDescent="0.25">
      <c r="A61" s="7">
        <v>206</v>
      </c>
      <c r="B61" s="12" t="s">
        <v>30</v>
      </c>
      <c r="C61" s="7">
        <v>300</v>
      </c>
      <c r="D61" s="36" t="s">
        <v>97</v>
      </c>
      <c r="E61" s="34" t="s">
        <v>98</v>
      </c>
      <c r="F61" s="40">
        <v>-86209.4</v>
      </c>
      <c r="G61" s="59"/>
    </row>
    <row r="62" spans="1:8" ht="83.25" customHeight="1" x14ac:dyDescent="0.25">
      <c r="A62" s="7">
        <v>206</v>
      </c>
      <c r="B62" s="12" t="s">
        <v>30</v>
      </c>
      <c r="C62" s="7">
        <v>200</v>
      </c>
      <c r="D62" s="36" t="s">
        <v>97</v>
      </c>
      <c r="E62" s="34" t="s">
        <v>98</v>
      </c>
      <c r="F62" s="40">
        <v>-64723.6</v>
      </c>
      <c r="G62" s="59"/>
    </row>
    <row r="63" spans="1:8" ht="105" customHeight="1" x14ac:dyDescent="0.25">
      <c r="A63" s="7">
        <v>206</v>
      </c>
      <c r="B63" s="12" t="s">
        <v>30</v>
      </c>
      <c r="C63" s="7">
        <v>300</v>
      </c>
      <c r="D63" s="36" t="s">
        <v>99</v>
      </c>
      <c r="E63" s="34" t="s">
        <v>100</v>
      </c>
      <c r="F63" s="40">
        <v>-14133</v>
      </c>
      <c r="G63" s="59"/>
    </row>
    <row r="64" spans="1:8" ht="92.25" customHeight="1" x14ac:dyDescent="0.25">
      <c r="A64" s="7">
        <v>206</v>
      </c>
      <c r="B64" s="12" t="s">
        <v>30</v>
      </c>
      <c r="C64" s="7">
        <v>200</v>
      </c>
      <c r="D64" s="36" t="s">
        <v>99</v>
      </c>
      <c r="E64" s="34" t="s">
        <v>100</v>
      </c>
      <c r="F64" s="40">
        <v>-2661</v>
      </c>
      <c r="G64" s="58"/>
      <c r="H64" s="5"/>
    </row>
    <row r="65" spans="1:8" ht="92.25" customHeight="1" x14ac:dyDescent="0.25">
      <c r="A65" s="7">
        <v>206</v>
      </c>
      <c r="B65" s="12" t="s">
        <v>79</v>
      </c>
      <c r="C65" s="7">
        <v>600</v>
      </c>
      <c r="D65" s="36" t="s">
        <v>169</v>
      </c>
      <c r="E65" s="34" t="s">
        <v>170</v>
      </c>
      <c r="F65" s="40">
        <v>6937400</v>
      </c>
      <c r="G65" s="35" t="s">
        <v>171</v>
      </c>
      <c r="H65" s="5"/>
    </row>
    <row r="66" spans="1:8" ht="75" customHeight="1" x14ac:dyDescent="0.25">
      <c r="A66" s="7"/>
      <c r="B66" s="12"/>
      <c r="C66" s="7"/>
      <c r="D66" s="19"/>
      <c r="E66" s="18" t="s">
        <v>35</v>
      </c>
      <c r="F66" s="25">
        <f>SUM(F67)</f>
        <v>-212947</v>
      </c>
      <c r="G66" s="35"/>
    </row>
    <row r="67" spans="1:8" ht="108" customHeight="1" x14ac:dyDescent="0.25">
      <c r="A67" s="7">
        <v>203</v>
      </c>
      <c r="B67" s="12" t="s">
        <v>34</v>
      </c>
      <c r="C67" s="7">
        <v>600</v>
      </c>
      <c r="D67" s="19" t="s">
        <v>115</v>
      </c>
      <c r="E67" s="41" t="s">
        <v>116</v>
      </c>
      <c r="F67" s="40">
        <v>-212947</v>
      </c>
      <c r="G67" s="35" t="s">
        <v>73</v>
      </c>
    </row>
    <row r="68" spans="1:8" ht="90.75" customHeight="1" x14ac:dyDescent="0.25">
      <c r="A68" s="15"/>
      <c r="B68" s="16"/>
      <c r="C68" s="15"/>
      <c r="D68" s="36"/>
      <c r="E68" s="13" t="s">
        <v>24</v>
      </c>
      <c r="F68" s="39">
        <f>SUM(F69)</f>
        <v>-49943</v>
      </c>
      <c r="G68" s="35"/>
    </row>
    <row r="69" spans="1:8" ht="104.25" customHeight="1" x14ac:dyDescent="0.25">
      <c r="A69" s="15">
        <v>242</v>
      </c>
      <c r="B69" s="16" t="s">
        <v>56</v>
      </c>
      <c r="C69" s="15">
        <v>600</v>
      </c>
      <c r="D69" s="36" t="s">
        <v>104</v>
      </c>
      <c r="E69" s="34" t="s">
        <v>105</v>
      </c>
      <c r="F69" s="33">
        <v>-49943</v>
      </c>
      <c r="G69" s="35" t="s">
        <v>107</v>
      </c>
    </row>
    <row r="70" spans="1:8" ht="90.75" customHeight="1" x14ac:dyDescent="0.25">
      <c r="A70" s="15"/>
      <c r="B70" s="16"/>
      <c r="C70" s="15"/>
      <c r="D70" s="36"/>
      <c r="E70" s="13" t="s">
        <v>55</v>
      </c>
      <c r="F70" s="39">
        <f>SUM(F71:F86)</f>
        <v>0</v>
      </c>
      <c r="G70" s="35"/>
    </row>
    <row r="71" spans="1:8" ht="90.75" customHeight="1" x14ac:dyDescent="0.25">
      <c r="A71" s="15">
        <v>208</v>
      </c>
      <c r="B71" s="16" t="s">
        <v>13</v>
      </c>
      <c r="C71" s="15">
        <v>200</v>
      </c>
      <c r="D71" s="53" t="s">
        <v>53</v>
      </c>
      <c r="E71" s="55" t="s">
        <v>54</v>
      </c>
      <c r="F71" s="33">
        <v>-2713000</v>
      </c>
      <c r="G71" s="57" t="s">
        <v>29</v>
      </c>
    </row>
    <row r="72" spans="1:8" ht="90.75" customHeight="1" x14ac:dyDescent="0.25">
      <c r="A72" s="15">
        <v>242</v>
      </c>
      <c r="B72" s="16" t="s">
        <v>56</v>
      </c>
      <c r="C72" s="15">
        <v>600</v>
      </c>
      <c r="D72" s="54"/>
      <c r="E72" s="56"/>
      <c r="F72" s="33">
        <v>2713000</v>
      </c>
      <c r="G72" s="58"/>
    </row>
    <row r="73" spans="1:8" ht="90.75" customHeight="1" x14ac:dyDescent="0.25">
      <c r="A73" s="15">
        <v>208</v>
      </c>
      <c r="B73" s="16" t="s">
        <v>13</v>
      </c>
      <c r="C73" s="15">
        <v>200</v>
      </c>
      <c r="D73" s="53" t="s">
        <v>53</v>
      </c>
      <c r="E73" s="55" t="s">
        <v>54</v>
      </c>
      <c r="F73" s="33">
        <v>-7248000</v>
      </c>
      <c r="G73" s="57" t="s">
        <v>29</v>
      </c>
    </row>
    <row r="74" spans="1:8" ht="90.75" customHeight="1" x14ac:dyDescent="0.25">
      <c r="A74" s="15">
        <v>208</v>
      </c>
      <c r="B74" s="16" t="s">
        <v>11</v>
      </c>
      <c r="C74" s="15">
        <v>200</v>
      </c>
      <c r="D74" s="54"/>
      <c r="E74" s="56"/>
      <c r="F74" s="33">
        <v>7248000</v>
      </c>
      <c r="G74" s="58"/>
    </row>
    <row r="75" spans="1:8" ht="90.75" customHeight="1" x14ac:dyDescent="0.25">
      <c r="A75" s="15">
        <v>208</v>
      </c>
      <c r="B75" s="16" t="s">
        <v>13</v>
      </c>
      <c r="C75" s="15">
        <v>200</v>
      </c>
      <c r="D75" s="53" t="s">
        <v>53</v>
      </c>
      <c r="E75" s="55" t="s">
        <v>54</v>
      </c>
      <c r="F75" s="33">
        <v>-13920000</v>
      </c>
      <c r="G75" s="57" t="s">
        <v>29</v>
      </c>
    </row>
    <row r="76" spans="1:8" ht="90.75" customHeight="1" x14ac:dyDescent="0.25">
      <c r="A76" s="15">
        <v>208</v>
      </c>
      <c r="B76" s="16" t="s">
        <v>11</v>
      </c>
      <c r="C76" s="15">
        <v>200</v>
      </c>
      <c r="D76" s="54"/>
      <c r="E76" s="56"/>
      <c r="F76" s="33">
        <v>13920000</v>
      </c>
      <c r="G76" s="58"/>
    </row>
    <row r="77" spans="1:8" ht="90.75" customHeight="1" x14ac:dyDescent="0.25">
      <c r="A77" s="15">
        <v>242</v>
      </c>
      <c r="B77" s="16" t="s">
        <v>106</v>
      </c>
      <c r="C77" s="15">
        <v>200</v>
      </c>
      <c r="D77" s="53" t="s">
        <v>53</v>
      </c>
      <c r="E77" s="55" t="s">
        <v>54</v>
      </c>
      <c r="F77" s="33">
        <v>103070</v>
      </c>
      <c r="G77" s="57" t="s">
        <v>29</v>
      </c>
    </row>
    <row r="78" spans="1:8" ht="90.75" customHeight="1" x14ac:dyDescent="0.25">
      <c r="A78" s="15">
        <v>208</v>
      </c>
      <c r="B78" s="16" t="s">
        <v>13</v>
      </c>
      <c r="C78" s="15">
        <v>200</v>
      </c>
      <c r="D78" s="54"/>
      <c r="E78" s="56"/>
      <c r="F78" s="33">
        <v>-103070</v>
      </c>
      <c r="G78" s="58"/>
    </row>
    <row r="79" spans="1:8" ht="90.75" customHeight="1" x14ac:dyDescent="0.25">
      <c r="A79" s="15">
        <v>208</v>
      </c>
      <c r="B79" s="16" t="s">
        <v>13</v>
      </c>
      <c r="C79" s="15">
        <v>200</v>
      </c>
      <c r="D79" s="53" t="s">
        <v>53</v>
      </c>
      <c r="E79" s="55" t="s">
        <v>54</v>
      </c>
      <c r="F79" s="33">
        <v>-1370000</v>
      </c>
      <c r="G79" s="57" t="s">
        <v>29</v>
      </c>
    </row>
    <row r="80" spans="1:8" ht="90.75" customHeight="1" x14ac:dyDescent="0.25">
      <c r="A80" s="15">
        <v>208</v>
      </c>
      <c r="B80" s="16" t="s">
        <v>11</v>
      </c>
      <c r="C80" s="15">
        <v>200</v>
      </c>
      <c r="D80" s="54"/>
      <c r="E80" s="56"/>
      <c r="F80" s="33">
        <v>1370000</v>
      </c>
      <c r="G80" s="58"/>
    </row>
    <row r="81" spans="1:7" ht="90.75" customHeight="1" x14ac:dyDescent="0.25">
      <c r="A81" s="15">
        <v>208</v>
      </c>
      <c r="B81" s="16" t="s">
        <v>13</v>
      </c>
      <c r="C81" s="15">
        <v>200</v>
      </c>
      <c r="D81" s="53" t="s">
        <v>53</v>
      </c>
      <c r="E81" s="55" t="s">
        <v>54</v>
      </c>
      <c r="F81" s="33">
        <v>-8361000</v>
      </c>
      <c r="G81" s="57" t="s">
        <v>29</v>
      </c>
    </row>
    <row r="82" spans="1:7" ht="90.75" customHeight="1" x14ac:dyDescent="0.25">
      <c r="A82" s="15">
        <v>208</v>
      </c>
      <c r="B82" s="16" t="s">
        <v>11</v>
      </c>
      <c r="C82" s="15">
        <v>600</v>
      </c>
      <c r="D82" s="54"/>
      <c r="E82" s="56"/>
      <c r="F82" s="33">
        <v>8361000</v>
      </c>
      <c r="G82" s="58"/>
    </row>
    <row r="83" spans="1:7" ht="90.75" customHeight="1" x14ac:dyDescent="0.25">
      <c r="A83" s="15">
        <v>208</v>
      </c>
      <c r="B83" s="16" t="s">
        <v>13</v>
      </c>
      <c r="C83" s="15">
        <v>200</v>
      </c>
      <c r="D83" s="53" t="s">
        <v>53</v>
      </c>
      <c r="E83" s="55" t="s">
        <v>54</v>
      </c>
      <c r="F83" s="33">
        <v>-595000</v>
      </c>
      <c r="G83" s="57" t="s">
        <v>29</v>
      </c>
    </row>
    <row r="84" spans="1:7" ht="90.75" customHeight="1" x14ac:dyDescent="0.25">
      <c r="A84" s="15">
        <v>208</v>
      </c>
      <c r="B84" s="16" t="s">
        <v>11</v>
      </c>
      <c r="C84" s="15">
        <v>200</v>
      </c>
      <c r="D84" s="54"/>
      <c r="E84" s="56"/>
      <c r="F84" s="33">
        <v>595000</v>
      </c>
      <c r="G84" s="58"/>
    </row>
    <row r="85" spans="1:7" ht="90.75" customHeight="1" x14ac:dyDescent="0.25">
      <c r="A85" s="15">
        <v>208</v>
      </c>
      <c r="B85" s="16" t="s">
        <v>13</v>
      </c>
      <c r="C85" s="15">
        <v>200</v>
      </c>
      <c r="D85" s="53" t="s">
        <v>53</v>
      </c>
      <c r="E85" s="55" t="s">
        <v>54</v>
      </c>
      <c r="F85" s="33">
        <v>-250000</v>
      </c>
      <c r="G85" s="57" t="s">
        <v>29</v>
      </c>
    </row>
    <row r="86" spans="1:7" ht="90.75" customHeight="1" x14ac:dyDescent="0.25">
      <c r="A86" s="15">
        <v>208</v>
      </c>
      <c r="B86" s="16" t="s">
        <v>11</v>
      </c>
      <c r="C86" s="15">
        <v>200</v>
      </c>
      <c r="D86" s="54"/>
      <c r="E86" s="56"/>
      <c r="F86" s="33">
        <v>250000</v>
      </c>
      <c r="G86" s="58"/>
    </row>
    <row r="87" spans="1:7" ht="90.75" customHeight="1" x14ac:dyDescent="0.25">
      <c r="A87" s="15"/>
      <c r="B87" s="16"/>
      <c r="C87" s="15"/>
      <c r="D87" s="36"/>
      <c r="E87" s="13" t="s">
        <v>103</v>
      </c>
      <c r="F87" s="39">
        <f>SUM(F88:F99)</f>
        <v>4167198</v>
      </c>
      <c r="G87" s="35"/>
    </row>
    <row r="88" spans="1:7" ht="111" customHeight="1" x14ac:dyDescent="0.25">
      <c r="A88" s="15">
        <v>242</v>
      </c>
      <c r="B88" s="16" t="s">
        <v>56</v>
      </c>
      <c r="C88" s="15">
        <v>600</v>
      </c>
      <c r="D88" s="36" t="s">
        <v>101</v>
      </c>
      <c r="E88" s="34" t="s">
        <v>102</v>
      </c>
      <c r="F88" s="33">
        <v>81643</v>
      </c>
      <c r="G88" s="35" t="s">
        <v>107</v>
      </c>
    </row>
    <row r="89" spans="1:7" ht="111" customHeight="1" x14ac:dyDescent="0.25">
      <c r="A89" s="15">
        <v>242</v>
      </c>
      <c r="B89" s="16" t="s">
        <v>56</v>
      </c>
      <c r="C89" s="15">
        <v>600</v>
      </c>
      <c r="D89" s="36" t="s">
        <v>128</v>
      </c>
      <c r="E89" s="34" t="s">
        <v>129</v>
      </c>
      <c r="F89" s="33">
        <v>-217229.41</v>
      </c>
      <c r="G89" s="57" t="s">
        <v>107</v>
      </c>
    </row>
    <row r="90" spans="1:7" ht="111" customHeight="1" x14ac:dyDescent="0.25">
      <c r="A90" s="15">
        <v>242</v>
      </c>
      <c r="B90" s="16" t="s">
        <v>56</v>
      </c>
      <c r="C90" s="15">
        <v>600</v>
      </c>
      <c r="D90" s="36" t="s">
        <v>101</v>
      </c>
      <c r="E90" s="34" t="s">
        <v>102</v>
      </c>
      <c r="F90" s="33">
        <v>277229.40999999997</v>
      </c>
      <c r="G90" s="59"/>
    </row>
    <row r="91" spans="1:7" ht="111" customHeight="1" x14ac:dyDescent="0.25">
      <c r="A91" s="15">
        <v>242</v>
      </c>
      <c r="B91" s="16" t="s">
        <v>56</v>
      </c>
      <c r="C91" s="15">
        <v>600</v>
      </c>
      <c r="D91" s="36" t="s">
        <v>130</v>
      </c>
      <c r="E91" s="34" t="s">
        <v>102</v>
      </c>
      <c r="F91" s="33">
        <v>-50000</v>
      </c>
      <c r="G91" s="59"/>
    </row>
    <row r="92" spans="1:7" ht="111" customHeight="1" x14ac:dyDescent="0.25">
      <c r="A92" s="15">
        <v>242</v>
      </c>
      <c r="B92" s="16" t="s">
        <v>56</v>
      </c>
      <c r="C92" s="15">
        <v>600</v>
      </c>
      <c r="D92" s="36" t="s">
        <v>131</v>
      </c>
      <c r="E92" s="34" t="s">
        <v>102</v>
      </c>
      <c r="F92" s="33">
        <v>-10000</v>
      </c>
      <c r="G92" s="58"/>
    </row>
    <row r="93" spans="1:7" ht="111" customHeight="1" x14ac:dyDescent="0.25">
      <c r="A93" s="15">
        <v>242</v>
      </c>
      <c r="B93" s="16" t="s">
        <v>56</v>
      </c>
      <c r="C93" s="15">
        <v>600</v>
      </c>
      <c r="D93" s="36" t="s">
        <v>148</v>
      </c>
      <c r="E93" s="34" t="s">
        <v>149</v>
      </c>
      <c r="F93" s="33">
        <v>393791.6</v>
      </c>
      <c r="G93" s="57" t="s">
        <v>73</v>
      </c>
    </row>
    <row r="94" spans="1:7" ht="111" customHeight="1" x14ac:dyDescent="0.25">
      <c r="A94" s="15">
        <v>242</v>
      </c>
      <c r="B94" s="16" t="s">
        <v>56</v>
      </c>
      <c r="C94" s="15">
        <v>600</v>
      </c>
      <c r="D94" s="36" t="s">
        <v>150</v>
      </c>
      <c r="E94" s="34" t="s">
        <v>149</v>
      </c>
      <c r="F94" s="33">
        <v>518970.4</v>
      </c>
      <c r="G94" s="59"/>
    </row>
    <row r="95" spans="1:7" ht="111" customHeight="1" x14ac:dyDescent="0.25">
      <c r="A95" s="15">
        <v>242</v>
      </c>
      <c r="B95" s="16" t="s">
        <v>41</v>
      </c>
      <c r="C95" s="15">
        <v>600</v>
      </c>
      <c r="D95" s="36" t="s">
        <v>151</v>
      </c>
      <c r="E95" s="34" t="s">
        <v>149</v>
      </c>
      <c r="F95" s="33">
        <v>470097</v>
      </c>
      <c r="G95" s="58"/>
    </row>
    <row r="96" spans="1:7" ht="111" customHeight="1" x14ac:dyDescent="0.25">
      <c r="A96" s="15">
        <v>242</v>
      </c>
      <c r="B96" s="16" t="s">
        <v>56</v>
      </c>
      <c r="C96" s="15">
        <v>600</v>
      </c>
      <c r="D96" s="36" t="s">
        <v>130</v>
      </c>
      <c r="E96" s="34" t="s">
        <v>102</v>
      </c>
      <c r="F96" s="33">
        <v>1450000</v>
      </c>
      <c r="G96" s="42" t="s">
        <v>156</v>
      </c>
    </row>
    <row r="97" spans="1:7" ht="111" customHeight="1" x14ac:dyDescent="0.25">
      <c r="A97" s="15">
        <v>242</v>
      </c>
      <c r="B97" s="16" t="s">
        <v>56</v>
      </c>
      <c r="C97" s="15">
        <v>600</v>
      </c>
      <c r="D97" s="36" t="s">
        <v>148</v>
      </c>
      <c r="E97" s="34" t="s">
        <v>149</v>
      </c>
      <c r="F97" s="33">
        <v>372542</v>
      </c>
      <c r="G97" s="42" t="s">
        <v>175</v>
      </c>
    </row>
    <row r="98" spans="1:7" ht="111" customHeight="1" x14ac:dyDescent="0.25">
      <c r="A98" s="15">
        <v>242</v>
      </c>
      <c r="B98" s="16" t="s">
        <v>56</v>
      </c>
      <c r="C98" s="15">
        <v>600</v>
      </c>
      <c r="D98" s="36" t="s">
        <v>181</v>
      </c>
      <c r="E98" s="34" t="s">
        <v>182</v>
      </c>
      <c r="F98" s="33">
        <v>503912</v>
      </c>
      <c r="G98" s="42" t="s">
        <v>175</v>
      </c>
    </row>
    <row r="99" spans="1:7" ht="111" customHeight="1" x14ac:dyDescent="0.25">
      <c r="A99" s="15">
        <v>242</v>
      </c>
      <c r="B99" s="16" t="s">
        <v>41</v>
      </c>
      <c r="C99" s="15">
        <v>600</v>
      </c>
      <c r="D99" s="36" t="s">
        <v>184</v>
      </c>
      <c r="E99" s="34" t="s">
        <v>183</v>
      </c>
      <c r="F99" s="33">
        <v>376242</v>
      </c>
      <c r="G99" s="42" t="s">
        <v>175</v>
      </c>
    </row>
    <row r="100" spans="1:7" ht="111" customHeight="1" x14ac:dyDescent="0.25">
      <c r="A100" s="15"/>
      <c r="B100" s="16"/>
      <c r="C100" s="15"/>
      <c r="D100" s="36"/>
      <c r="E100" s="13" t="s">
        <v>158</v>
      </c>
      <c r="F100" s="39">
        <f>SUM(F101:F103)</f>
        <v>31351174</v>
      </c>
      <c r="G100" s="35"/>
    </row>
    <row r="101" spans="1:7" ht="111" customHeight="1" x14ac:dyDescent="0.25">
      <c r="A101" s="15">
        <v>208</v>
      </c>
      <c r="B101" s="16" t="s">
        <v>159</v>
      </c>
      <c r="C101" s="15">
        <v>200</v>
      </c>
      <c r="D101" s="36" t="s">
        <v>157</v>
      </c>
      <c r="E101" s="34" t="s">
        <v>160</v>
      </c>
      <c r="F101" s="33">
        <v>30000000</v>
      </c>
      <c r="G101" s="57" t="s">
        <v>156</v>
      </c>
    </row>
    <row r="102" spans="1:7" ht="111" customHeight="1" x14ac:dyDescent="0.25">
      <c r="A102" s="15">
        <v>208</v>
      </c>
      <c r="B102" s="16" t="s">
        <v>159</v>
      </c>
      <c r="C102" s="15">
        <v>200</v>
      </c>
      <c r="D102" s="36" t="s">
        <v>157</v>
      </c>
      <c r="E102" s="34" t="s">
        <v>160</v>
      </c>
      <c r="F102" s="33">
        <v>1000000</v>
      </c>
      <c r="G102" s="58"/>
    </row>
    <row r="103" spans="1:7" ht="111" customHeight="1" x14ac:dyDescent="0.25">
      <c r="A103" s="15">
        <v>242</v>
      </c>
      <c r="B103" s="16" t="s">
        <v>159</v>
      </c>
      <c r="C103" s="15">
        <v>600</v>
      </c>
      <c r="D103" s="36" t="s">
        <v>176</v>
      </c>
      <c r="E103" s="34" t="s">
        <v>177</v>
      </c>
      <c r="F103" s="33">
        <v>351174</v>
      </c>
      <c r="G103" s="42" t="s">
        <v>175</v>
      </c>
    </row>
    <row r="104" spans="1:7" ht="90.75" customHeight="1" x14ac:dyDescent="0.25">
      <c r="A104" s="15"/>
      <c r="B104" s="16"/>
      <c r="C104" s="15"/>
      <c r="D104" s="36"/>
      <c r="E104" s="13" t="s">
        <v>44</v>
      </c>
      <c r="F104" s="39">
        <f>SUM(F105:F106)</f>
        <v>0</v>
      </c>
      <c r="G104" s="35"/>
    </row>
    <row r="105" spans="1:7" ht="90.75" customHeight="1" x14ac:dyDescent="0.25">
      <c r="A105" s="15">
        <v>208</v>
      </c>
      <c r="B105" s="16" t="s">
        <v>11</v>
      </c>
      <c r="C105" s="15">
        <v>400</v>
      </c>
      <c r="D105" s="53" t="s">
        <v>42</v>
      </c>
      <c r="E105" s="55" t="s">
        <v>43</v>
      </c>
      <c r="F105" s="33">
        <v>-175230.73</v>
      </c>
      <c r="G105" s="57" t="s">
        <v>15</v>
      </c>
    </row>
    <row r="106" spans="1:7" ht="90.75" customHeight="1" x14ac:dyDescent="0.25">
      <c r="A106" s="15">
        <v>208</v>
      </c>
      <c r="B106" s="16" t="s">
        <v>11</v>
      </c>
      <c r="C106" s="15">
        <v>200</v>
      </c>
      <c r="D106" s="54"/>
      <c r="E106" s="56"/>
      <c r="F106" s="33">
        <v>175230.73</v>
      </c>
      <c r="G106" s="58"/>
    </row>
    <row r="107" spans="1:7" ht="90.75" customHeight="1" x14ac:dyDescent="0.25">
      <c r="A107" s="15"/>
      <c r="B107" s="16"/>
      <c r="C107" s="15"/>
      <c r="D107" s="36"/>
      <c r="E107" s="13" t="s">
        <v>59</v>
      </c>
      <c r="F107" s="39">
        <f>SUM(F108)</f>
        <v>-1180000</v>
      </c>
      <c r="G107" s="35"/>
    </row>
    <row r="108" spans="1:7" ht="90.75" customHeight="1" x14ac:dyDescent="0.25">
      <c r="A108" s="15">
        <v>208</v>
      </c>
      <c r="B108" s="16" t="s">
        <v>13</v>
      </c>
      <c r="C108" s="15">
        <v>200</v>
      </c>
      <c r="D108" s="36" t="s">
        <v>57</v>
      </c>
      <c r="E108" s="34" t="s">
        <v>58</v>
      </c>
      <c r="F108" s="33">
        <v>-1180000</v>
      </c>
      <c r="G108" s="35" t="s">
        <v>27</v>
      </c>
    </row>
    <row r="109" spans="1:7" ht="80.25" customHeight="1" x14ac:dyDescent="0.25">
      <c r="A109" s="15"/>
      <c r="B109" s="16"/>
      <c r="C109" s="15"/>
      <c r="D109" s="36"/>
      <c r="E109" s="13" t="s">
        <v>37</v>
      </c>
      <c r="F109" s="24">
        <f>SUM(F110:F114)</f>
        <v>6734913.2000000002</v>
      </c>
      <c r="G109" s="34"/>
    </row>
    <row r="110" spans="1:7" ht="80.25" customHeight="1" x14ac:dyDescent="0.25">
      <c r="A110" s="15">
        <v>208</v>
      </c>
      <c r="B110" s="16" t="s">
        <v>38</v>
      </c>
      <c r="C110" s="15">
        <v>200</v>
      </c>
      <c r="D110" s="36" t="s">
        <v>123</v>
      </c>
      <c r="E110" s="34" t="s">
        <v>124</v>
      </c>
      <c r="F110" s="30">
        <v>1800000</v>
      </c>
      <c r="G110" s="35" t="s">
        <v>73</v>
      </c>
    </row>
    <row r="111" spans="1:7" ht="80.25" customHeight="1" x14ac:dyDescent="0.25">
      <c r="A111" s="15">
        <v>208</v>
      </c>
      <c r="B111" s="16" t="s">
        <v>38</v>
      </c>
      <c r="C111" s="15">
        <v>200</v>
      </c>
      <c r="D111" s="36" t="s">
        <v>152</v>
      </c>
      <c r="E111" s="34" t="s">
        <v>36</v>
      </c>
      <c r="F111" s="30">
        <v>-95000</v>
      </c>
      <c r="G111" s="57" t="s">
        <v>15</v>
      </c>
    </row>
    <row r="112" spans="1:7" ht="80.25" customHeight="1" x14ac:dyDescent="0.25">
      <c r="A112" s="15">
        <v>208</v>
      </c>
      <c r="B112" s="16" t="s">
        <v>38</v>
      </c>
      <c r="C112" s="15">
        <v>200</v>
      </c>
      <c r="D112" s="36" t="s">
        <v>123</v>
      </c>
      <c r="E112" s="34" t="s">
        <v>124</v>
      </c>
      <c r="F112" s="30">
        <v>95000</v>
      </c>
      <c r="G112" s="58"/>
    </row>
    <row r="113" spans="1:7" ht="80.25" customHeight="1" x14ac:dyDescent="0.25">
      <c r="A113" s="15">
        <v>208</v>
      </c>
      <c r="B113" s="16" t="s">
        <v>38</v>
      </c>
      <c r="C113" s="15">
        <v>200</v>
      </c>
      <c r="D113" s="36" t="s">
        <v>152</v>
      </c>
      <c r="E113" s="34" t="s">
        <v>36</v>
      </c>
      <c r="F113" s="30">
        <v>5000000</v>
      </c>
      <c r="G113" s="42" t="s">
        <v>156</v>
      </c>
    </row>
    <row r="114" spans="1:7" ht="80.25" customHeight="1" x14ac:dyDescent="0.25">
      <c r="A114" s="15">
        <v>208</v>
      </c>
      <c r="B114" s="16" t="s">
        <v>38</v>
      </c>
      <c r="C114" s="15">
        <v>400</v>
      </c>
      <c r="D114" s="36" t="s">
        <v>167</v>
      </c>
      <c r="E114" s="34" t="s">
        <v>168</v>
      </c>
      <c r="F114" s="30">
        <v>-65086.8</v>
      </c>
      <c r="G114" s="35" t="s">
        <v>15</v>
      </c>
    </row>
    <row r="115" spans="1:7" ht="80.25" customHeight="1" x14ac:dyDescent="0.25">
      <c r="A115" s="15"/>
      <c r="B115" s="16"/>
      <c r="C115" s="15"/>
      <c r="D115" s="36"/>
      <c r="E115" s="13" t="s">
        <v>138</v>
      </c>
      <c r="F115" s="31">
        <f>SUM(F116)</f>
        <v>524951</v>
      </c>
      <c r="G115" s="35"/>
    </row>
    <row r="116" spans="1:7" ht="80.25" customHeight="1" x14ac:dyDescent="0.25">
      <c r="A116" s="15">
        <v>208</v>
      </c>
      <c r="B116" s="16" t="s">
        <v>11</v>
      </c>
      <c r="C116" s="15">
        <v>200</v>
      </c>
      <c r="D116" s="36" t="s">
        <v>136</v>
      </c>
      <c r="E116" s="34" t="s">
        <v>137</v>
      </c>
      <c r="F116" s="30">
        <v>524951</v>
      </c>
      <c r="G116" s="35" t="s">
        <v>73</v>
      </c>
    </row>
    <row r="117" spans="1:7" ht="80.25" customHeight="1" x14ac:dyDescent="0.25">
      <c r="A117" s="15"/>
      <c r="B117" s="16"/>
      <c r="C117" s="15"/>
      <c r="D117" s="36"/>
      <c r="E117" s="13" t="s">
        <v>163</v>
      </c>
      <c r="F117" s="39">
        <f>SUM(F118:F119)</f>
        <v>1700000</v>
      </c>
      <c r="G117" s="35"/>
    </row>
    <row r="118" spans="1:7" ht="80.25" customHeight="1" x14ac:dyDescent="0.25">
      <c r="A118" s="15">
        <v>208</v>
      </c>
      <c r="B118" s="16" t="s">
        <v>11</v>
      </c>
      <c r="C118" s="15">
        <v>200</v>
      </c>
      <c r="D118" s="36" t="s">
        <v>161</v>
      </c>
      <c r="E118" s="34" t="s">
        <v>162</v>
      </c>
      <c r="F118" s="33">
        <v>1000000</v>
      </c>
      <c r="G118" s="42" t="s">
        <v>156</v>
      </c>
    </row>
    <row r="119" spans="1:7" ht="80.25" customHeight="1" x14ac:dyDescent="0.25">
      <c r="A119" s="15">
        <v>208</v>
      </c>
      <c r="B119" s="16" t="s">
        <v>11</v>
      </c>
      <c r="C119" s="15">
        <v>200</v>
      </c>
      <c r="D119" s="36" t="s">
        <v>173</v>
      </c>
      <c r="E119" s="34" t="s">
        <v>162</v>
      </c>
      <c r="F119" s="33">
        <v>700000</v>
      </c>
      <c r="G119" s="42" t="s">
        <v>174</v>
      </c>
    </row>
    <row r="120" spans="1:7" ht="80.25" customHeight="1" x14ac:dyDescent="0.25">
      <c r="A120" s="15"/>
      <c r="B120" s="16"/>
      <c r="C120" s="15"/>
      <c r="D120" s="36"/>
      <c r="E120" s="13" t="s">
        <v>62</v>
      </c>
      <c r="F120" s="38">
        <f>SUM(F121:F122)</f>
        <v>-384221.46</v>
      </c>
      <c r="G120" s="35"/>
    </row>
    <row r="121" spans="1:7" ht="80.25" customHeight="1" x14ac:dyDescent="0.25">
      <c r="A121" s="15">
        <v>208</v>
      </c>
      <c r="B121" s="16" t="s">
        <v>63</v>
      </c>
      <c r="C121" s="15">
        <v>200</v>
      </c>
      <c r="D121" s="36" t="s">
        <v>60</v>
      </c>
      <c r="E121" s="34" t="s">
        <v>61</v>
      </c>
      <c r="F121" s="33">
        <v>-352521.46</v>
      </c>
      <c r="G121" s="35" t="s">
        <v>29</v>
      </c>
    </row>
    <row r="122" spans="1:7" ht="98.25" customHeight="1" x14ac:dyDescent="0.25">
      <c r="A122" s="15">
        <v>242</v>
      </c>
      <c r="B122" s="16" t="s">
        <v>106</v>
      </c>
      <c r="C122" s="15">
        <v>600</v>
      </c>
      <c r="D122" s="36" t="s">
        <v>60</v>
      </c>
      <c r="E122" s="34" t="s">
        <v>61</v>
      </c>
      <c r="F122" s="33">
        <v>-31700</v>
      </c>
      <c r="G122" s="35" t="s">
        <v>107</v>
      </c>
    </row>
    <row r="123" spans="1:7" ht="120" customHeight="1" x14ac:dyDescent="0.25">
      <c r="A123" s="15"/>
      <c r="B123" s="16"/>
      <c r="C123" s="15"/>
      <c r="D123" s="36"/>
      <c r="E123" s="13" t="s">
        <v>147</v>
      </c>
      <c r="F123" s="39">
        <f>SUM(F124:F126)</f>
        <v>600189.78</v>
      </c>
      <c r="G123" s="35"/>
    </row>
    <row r="124" spans="1:7" ht="98.25" customHeight="1" x14ac:dyDescent="0.25">
      <c r="A124" s="15">
        <v>208</v>
      </c>
      <c r="B124" s="16" t="s">
        <v>13</v>
      </c>
      <c r="C124" s="15">
        <v>200</v>
      </c>
      <c r="D124" s="53" t="s">
        <v>145</v>
      </c>
      <c r="E124" s="55" t="s">
        <v>146</v>
      </c>
      <c r="F124" s="33">
        <v>397311.78</v>
      </c>
      <c r="G124" s="57" t="s">
        <v>15</v>
      </c>
    </row>
    <row r="125" spans="1:7" ht="98.25" customHeight="1" x14ac:dyDescent="0.25">
      <c r="A125" s="15">
        <v>208</v>
      </c>
      <c r="B125" s="16" t="s">
        <v>13</v>
      </c>
      <c r="C125" s="15">
        <v>800</v>
      </c>
      <c r="D125" s="54"/>
      <c r="E125" s="56"/>
      <c r="F125" s="33">
        <v>2000</v>
      </c>
      <c r="G125" s="58"/>
    </row>
    <row r="126" spans="1:7" ht="98.25" customHeight="1" x14ac:dyDescent="0.25">
      <c r="A126" s="15">
        <v>208</v>
      </c>
      <c r="B126" s="16" t="s">
        <v>13</v>
      </c>
      <c r="C126" s="15">
        <v>100</v>
      </c>
      <c r="D126" s="36" t="s">
        <v>145</v>
      </c>
      <c r="E126" s="34" t="s">
        <v>146</v>
      </c>
      <c r="F126" s="33">
        <v>200878</v>
      </c>
      <c r="G126" s="42" t="s">
        <v>175</v>
      </c>
    </row>
    <row r="127" spans="1:7" ht="98.25" customHeight="1" x14ac:dyDescent="0.25">
      <c r="A127" s="15"/>
      <c r="B127" s="16"/>
      <c r="C127" s="15"/>
      <c r="D127" s="36"/>
      <c r="E127" s="13" t="s">
        <v>142</v>
      </c>
      <c r="F127" s="39">
        <f>SUM(F128)</f>
        <v>688.22</v>
      </c>
      <c r="G127" s="35"/>
    </row>
    <row r="128" spans="1:7" ht="98.25" customHeight="1" x14ac:dyDescent="0.25">
      <c r="A128" s="15">
        <v>208</v>
      </c>
      <c r="B128" s="16" t="s">
        <v>144</v>
      </c>
      <c r="C128" s="15">
        <v>200</v>
      </c>
      <c r="D128" s="36" t="s">
        <v>141</v>
      </c>
      <c r="E128" s="34" t="s">
        <v>143</v>
      </c>
      <c r="F128" s="33">
        <v>688.22</v>
      </c>
      <c r="G128" s="35" t="s">
        <v>15</v>
      </c>
    </row>
    <row r="129" spans="1:7" ht="61.5" customHeight="1" x14ac:dyDescent="0.25">
      <c r="A129" s="15"/>
      <c r="B129" s="16"/>
      <c r="C129" s="15"/>
      <c r="D129" s="36"/>
      <c r="E129" s="13" t="s">
        <v>17</v>
      </c>
      <c r="F129" s="31">
        <f>SUM(F130:F138)</f>
        <v>2318883</v>
      </c>
      <c r="G129" s="34"/>
    </row>
    <row r="130" spans="1:7" ht="108.75" customHeight="1" x14ac:dyDescent="0.25">
      <c r="A130" s="15">
        <v>207</v>
      </c>
      <c r="B130" s="16" t="s">
        <v>13</v>
      </c>
      <c r="C130" s="15">
        <v>100</v>
      </c>
      <c r="D130" s="36" t="s">
        <v>18</v>
      </c>
      <c r="E130" s="34" t="s">
        <v>19</v>
      </c>
      <c r="F130" s="30">
        <v>255543</v>
      </c>
      <c r="G130" s="42" t="s">
        <v>175</v>
      </c>
    </row>
    <row r="131" spans="1:7" ht="108.75" customHeight="1" x14ac:dyDescent="0.25">
      <c r="A131" s="15">
        <v>244</v>
      </c>
      <c r="B131" s="16" t="s">
        <v>40</v>
      </c>
      <c r="C131" s="15">
        <v>100</v>
      </c>
      <c r="D131" s="36" t="s">
        <v>18</v>
      </c>
      <c r="E131" s="34" t="s">
        <v>19</v>
      </c>
      <c r="F131" s="30">
        <v>264117</v>
      </c>
      <c r="G131" s="42" t="s">
        <v>175</v>
      </c>
    </row>
    <row r="132" spans="1:7" ht="108.75" customHeight="1" x14ac:dyDescent="0.25">
      <c r="A132" s="15">
        <v>210</v>
      </c>
      <c r="B132" s="16" t="s">
        <v>40</v>
      </c>
      <c r="C132" s="15">
        <v>100</v>
      </c>
      <c r="D132" s="36" t="s">
        <v>18</v>
      </c>
      <c r="E132" s="34" t="s">
        <v>19</v>
      </c>
      <c r="F132" s="30">
        <v>36377</v>
      </c>
      <c r="G132" s="42" t="s">
        <v>175</v>
      </c>
    </row>
    <row r="133" spans="1:7" ht="108.75" customHeight="1" x14ac:dyDescent="0.25">
      <c r="A133" s="15">
        <v>208</v>
      </c>
      <c r="B133" s="16" t="s">
        <v>111</v>
      </c>
      <c r="C133" s="15">
        <v>100</v>
      </c>
      <c r="D133" s="36" t="s">
        <v>189</v>
      </c>
      <c r="E133" s="34" t="s">
        <v>190</v>
      </c>
      <c r="F133" s="30">
        <v>30343</v>
      </c>
      <c r="G133" s="57" t="s">
        <v>175</v>
      </c>
    </row>
    <row r="134" spans="1:7" ht="108.75" customHeight="1" x14ac:dyDescent="0.25">
      <c r="A134" s="15">
        <v>208</v>
      </c>
      <c r="B134" s="16" t="s">
        <v>111</v>
      </c>
      <c r="C134" s="15">
        <v>100</v>
      </c>
      <c r="D134" s="36" t="s">
        <v>18</v>
      </c>
      <c r="E134" s="34" t="s">
        <v>19</v>
      </c>
      <c r="F134" s="30">
        <v>1342247</v>
      </c>
      <c r="G134" s="58"/>
    </row>
    <row r="135" spans="1:7" ht="108.75" customHeight="1" x14ac:dyDescent="0.25">
      <c r="A135" s="15">
        <v>242</v>
      </c>
      <c r="B135" s="16" t="s">
        <v>106</v>
      </c>
      <c r="C135" s="15">
        <v>100</v>
      </c>
      <c r="D135" s="36" t="s">
        <v>18</v>
      </c>
      <c r="E135" s="34" t="s">
        <v>19</v>
      </c>
      <c r="F135" s="30">
        <v>177609</v>
      </c>
      <c r="G135" s="42" t="s">
        <v>175</v>
      </c>
    </row>
    <row r="136" spans="1:7" ht="108.75" customHeight="1" x14ac:dyDescent="0.25">
      <c r="A136" s="15">
        <v>203</v>
      </c>
      <c r="B136" s="16" t="s">
        <v>165</v>
      </c>
      <c r="C136" s="15">
        <v>100</v>
      </c>
      <c r="D136" s="36" t="s">
        <v>18</v>
      </c>
      <c r="E136" s="34" t="s">
        <v>19</v>
      </c>
      <c r="F136" s="30">
        <v>212647</v>
      </c>
      <c r="G136" s="42" t="s">
        <v>175</v>
      </c>
    </row>
    <row r="137" spans="1:7" ht="108.75" customHeight="1" x14ac:dyDescent="0.25">
      <c r="A137" s="15">
        <v>208</v>
      </c>
      <c r="B137" s="16" t="s">
        <v>111</v>
      </c>
      <c r="C137" s="15">
        <v>800</v>
      </c>
      <c r="D137" s="53" t="s">
        <v>206</v>
      </c>
      <c r="E137" s="55" t="s">
        <v>207</v>
      </c>
      <c r="F137" s="30">
        <v>-0.89</v>
      </c>
      <c r="G137" s="57" t="s">
        <v>15</v>
      </c>
    </row>
    <row r="138" spans="1:7" ht="108.75" customHeight="1" x14ac:dyDescent="0.25">
      <c r="A138" s="15">
        <v>208</v>
      </c>
      <c r="B138" s="16" t="s">
        <v>13</v>
      </c>
      <c r="C138" s="15">
        <v>800</v>
      </c>
      <c r="D138" s="54"/>
      <c r="E138" s="56"/>
      <c r="F138" s="30">
        <v>0.89</v>
      </c>
      <c r="G138" s="58"/>
    </row>
    <row r="139" spans="1:7" ht="91.5" customHeight="1" x14ac:dyDescent="0.25">
      <c r="A139" s="15"/>
      <c r="B139" s="16"/>
      <c r="C139" s="15"/>
      <c r="D139" s="36"/>
      <c r="E139" s="13" t="s">
        <v>23</v>
      </c>
      <c r="F139" s="24">
        <f>SUM(F140:F141)</f>
        <v>2266521.46</v>
      </c>
      <c r="G139" s="35"/>
    </row>
    <row r="140" spans="1:7" ht="91.5" customHeight="1" x14ac:dyDescent="0.25">
      <c r="A140" s="15">
        <v>208</v>
      </c>
      <c r="B140" s="16" t="s">
        <v>11</v>
      </c>
      <c r="C140" s="15">
        <v>200</v>
      </c>
      <c r="D140" s="36" t="s">
        <v>20</v>
      </c>
      <c r="E140" s="34" t="s">
        <v>21</v>
      </c>
      <c r="F140" s="30">
        <v>1532521.46</v>
      </c>
      <c r="G140" s="35" t="s">
        <v>27</v>
      </c>
    </row>
    <row r="141" spans="1:7" ht="91.5" customHeight="1" x14ac:dyDescent="0.25">
      <c r="A141" s="15">
        <v>208</v>
      </c>
      <c r="B141" s="16" t="s">
        <v>11</v>
      </c>
      <c r="C141" s="15">
        <v>200</v>
      </c>
      <c r="D141" s="36" t="s">
        <v>47</v>
      </c>
      <c r="E141" s="34" t="s">
        <v>48</v>
      </c>
      <c r="F141" s="30">
        <v>734000</v>
      </c>
      <c r="G141" s="35" t="s">
        <v>27</v>
      </c>
    </row>
    <row r="142" spans="1:7" ht="61.5" customHeight="1" x14ac:dyDescent="0.25">
      <c r="A142" s="15"/>
      <c r="B142" s="16"/>
      <c r="C142" s="15"/>
      <c r="D142" s="36"/>
      <c r="E142" s="13" t="s">
        <v>14</v>
      </c>
      <c r="F142" s="24">
        <f>SUM(F143:F162)</f>
        <v>54424684.799999997</v>
      </c>
      <c r="G142" s="34"/>
    </row>
    <row r="143" spans="1:7" ht="75" customHeight="1" x14ac:dyDescent="0.25">
      <c r="A143" s="15">
        <v>208</v>
      </c>
      <c r="B143" s="16" t="s">
        <v>49</v>
      </c>
      <c r="C143" s="15">
        <v>200</v>
      </c>
      <c r="D143" s="36" t="s">
        <v>45</v>
      </c>
      <c r="E143" s="34" t="s">
        <v>46</v>
      </c>
      <c r="F143" s="30">
        <v>-734000</v>
      </c>
      <c r="G143" s="35" t="s">
        <v>15</v>
      </c>
    </row>
    <row r="144" spans="1:7" ht="91.5" customHeight="1" x14ac:dyDescent="0.25">
      <c r="A144" s="15">
        <v>208</v>
      </c>
      <c r="B144" s="16" t="s">
        <v>22</v>
      </c>
      <c r="C144" s="15">
        <v>600</v>
      </c>
      <c r="D144" s="36" t="s">
        <v>64</v>
      </c>
      <c r="E144" s="34" t="s">
        <v>65</v>
      </c>
      <c r="F144" s="33">
        <v>-10000</v>
      </c>
      <c r="G144" s="57" t="s">
        <v>15</v>
      </c>
    </row>
    <row r="145" spans="1:7" ht="91.5" customHeight="1" x14ac:dyDescent="0.25">
      <c r="A145" s="15">
        <v>208</v>
      </c>
      <c r="B145" s="16" t="s">
        <v>22</v>
      </c>
      <c r="C145" s="15">
        <v>600</v>
      </c>
      <c r="D145" s="36" t="s">
        <v>66</v>
      </c>
      <c r="E145" s="34" t="s">
        <v>67</v>
      </c>
      <c r="F145" s="33">
        <v>10000</v>
      </c>
      <c r="G145" s="58"/>
    </row>
    <row r="146" spans="1:7" ht="91.5" customHeight="1" x14ac:dyDescent="0.25">
      <c r="A146" s="7">
        <v>208</v>
      </c>
      <c r="B146" s="12" t="s">
        <v>13</v>
      </c>
      <c r="C146" s="7">
        <v>100</v>
      </c>
      <c r="D146" s="19" t="s">
        <v>108</v>
      </c>
      <c r="E146" s="41" t="s">
        <v>109</v>
      </c>
      <c r="F146" s="40">
        <v>44591</v>
      </c>
      <c r="G146" s="57" t="s">
        <v>73</v>
      </c>
    </row>
    <row r="147" spans="1:7" ht="91.5" customHeight="1" x14ac:dyDescent="0.25">
      <c r="A147" s="7">
        <v>208</v>
      </c>
      <c r="B147" s="12" t="s">
        <v>111</v>
      </c>
      <c r="C147" s="7">
        <v>100</v>
      </c>
      <c r="D147" s="19" t="s">
        <v>110</v>
      </c>
      <c r="E147" s="41" t="s">
        <v>112</v>
      </c>
      <c r="F147" s="40">
        <v>51257</v>
      </c>
      <c r="G147" s="59"/>
    </row>
    <row r="148" spans="1:7" ht="91.5" customHeight="1" x14ac:dyDescent="0.25">
      <c r="A148" s="7">
        <v>208</v>
      </c>
      <c r="B148" s="12" t="s">
        <v>13</v>
      </c>
      <c r="C148" s="7">
        <v>100</v>
      </c>
      <c r="D148" s="19" t="s">
        <v>113</v>
      </c>
      <c r="E148" s="41" t="s">
        <v>114</v>
      </c>
      <c r="F148" s="40">
        <v>954</v>
      </c>
      <c r="G148" s="58"/>
    </row>
    <row r="149" spans="1:7" ht="91.5" customHeight="1" x14ac:dyDescent="0.25">
      <c r="A149" s="15">
        <v>207</v>
      </c>
      <c r="B149" s="16" t="s">
        <v>13</v>
      </c>
      <c r="C149" s="15">
        <v>200</v>
      </c>
      <c r="D149" s="43" t="s">
        <v>117</v>
      </c>
      <c r="E149" s="44" t="s">
        <v>118</v>
      </c>
      <c r="F149" s="33">
        <v>-7700</v>
      </c>
      <c r="G149" s="57" t="s">
        <v>39</v>
      </c>
    </row>
    <row r="150" spans="1:7" ht="91.5" customHeight="1" x14ac:dyDescent="0.25">
      <c r="A150" s="15">
        <v>207</v>
      </c>
      <c r="B150" s="16" t="s">
        <v>13</v>
      </c>
      <c r="C150" s="15">
        <v>200</v>
      </c>
      <c r="D150" s="43" t="s">
        <v>25</v>
      </c>
      <c r="E150" s="44" t="s">
        <v>26</v>
      </c>
      <c r="F150" s="33">
        <v>7700</v>
      </c>
      <c r="G150" s="58"/>
    </row>
    <row r="151" spans="1:7" ht="91.5" customHeight="1" x14ac:dyDescent="0.25">
      <c r="A151" s="15">
        <v>244</v>
      </c>
      <c r="B151" s="16" t="s">
        <v>13</v>
      </c>
      <c r="C151" s="15">
        <v>200</v>
      </c>
      <c r="D151" s="43" t="s">
        <v>25</v>
      </c>
      <c r="E151" s="44" t="s">
        <v>26</v>
      </c>
      <c r="F151" s="33">
        <v>1784263</v>
      </c>
      <c r="G151" s="42" t="s">
        <v>127</v>
      </c>
    </row>
    <row r="152" spans="1:7" ht="91.5" customHeight="1" x14ac:dyDescent="0.25">
      <c r="A152" s="45">
        <v>208</v>
      </c>
      <c r="B152" s="46" t="s">
        <v>13</v>
      </c>
      <c r="C152" s="45">
        <v>200</v>
      </c>
      <c r="D152" s="43" t="s">
        <v>25</v>
      </c>
      <c r="E152" s="44" t="s">
        <v>26</v>
      </c>
      <c r="F152" s="47">
        <v>-400000</v>
      </c>
      <c r="G152" s="48" t="s">
        <v>15</v>
      </c>
    </row>
    <row r="153" spans="1:7" ht="91.5" customHeight="1" x14ac:dyDescent="0.25">
      <c r="A153" s="49">
        <v>208</v>
      </c>
      <c r="B153" s="50" t="s">
        <v>13</v>
      </c>
      <c r="C153" s="49">
        <v>200</v>
      </c>
      <c r="D153" s="43" t="s">
        <v>25</v>
      </c>
      <c r="E153" s="44" t="s">
        <v>26</v>
      </c>
      <c r="F153" s="51">
        <v>400000</v>
      </c>
      <c r="G153" s="42" t="s">
        <v>155</v>
      </c>
    </row>
    <row r="154" spans="1:7" ht="91.5" customHeight="1" x14ac:dyDescent="0.25">
      <c r="A154" s="7">
        <v>208</v>
      </c>
      <c r="B154" s="12" t="s">
        <v>13</v>
      </c>
      <c r="C154" s="7">
        <v>200</v>
      </c>
      <c r="D154" s="62" t="s">
        <v>108</v>
      </c>
      <c r="E154" s="55" t="s">
        <v>109</v>
      </c>
      <c r="F154" s="40">
        <v>-192209</v>
      </c>
      <c r="G154" s="59" t="s">
        <v>15</v>
      </c>
    </row>
    <row r="155" spans="1:7" ht="91.5" customHeight="1" x14ac:dyDescent="0.25">
      <c r="A155" s="7">
        <v>208</v>
      </c>
      <c r="B155" s="12" t="s">
        <v>13</v>
      </c>
      <c r="C155" s="7">
        <v>100</v>
      </c>
      <c r="D155" s="62"/>
      <c r="E155" s="56"/>
      <c r="F155" s="40">
        <v>192209</v>
      </c>
      <c r="G155" s="58"/>
    </row>
    <row r="156" spans="1:7" ht="91.5" customHeight="1" x14ac:dyDescent="0.25">
      <c r="A156" s="15">
        <v>208</v>
      </c>
      <c r="B156" s="16" t="s">
        <v>49</v>
      </c>
      <c r="C156" s="15">
        <v>400</v>
      </c>
      <c r="D156" s="36" t="s">
        <v>45</v>
      </c>
      <c r="E156" s="34" t="s">
        <v>46</v>
      </c>
      <c r="F156" s="33">
        <v>65086.8</v>
      </c>
      <c r="G156" s="35" t="s">
        <v>15</v>
      </c>
    </row>
    <row r="157" spans="1:7" ht="91.5" customHeight="1" x14ac:dyDescent="0.25">
      <c r="A157" s="15">
        <v>206</v>
      </c>
      <c r="B157" s="16" t="s">
        <v>92</v>
      </c>
      <c r="C157" s="15">
        <v>100</v>
      </c>
      <c r="D157" s="36" t="s">
        <v>185</v>
      </c>
      <c r="E157" s="34" t="s">
        <v>186</v>
      </c>
      <c r="F157" s="33">
        <v>8013</v>
      </c>
      <c r="G157" s="42" t="s">
        <v>175</v>
      </c>
    </row>
    <row r="158" spans="1:7" ht="91.5" customHeight="1" x14ac:dyDescent="0.25">
      <c r="A158" s="15">
        <v>208</v>
      </c>
      <c r="B158" s="16" t="s">
        <v>22</v>
      </c>
      <c r="C158" s="15">
        <v>100</v>
      </c>
      <c r="D158" s="36" t="s">
        <v>187</v>
      </c>
      <c r="E158" s="34" t="s">
        <v>188</v>
      </c>
      <c r="F158" s="33">
        <v>807140</v>
      </c>
      <c r="G158" s="42" t="s">
        <v>175</v>
      </c>
    </row>
    <row r="159" spans="1:7" ht="91.5" customHeight="1" x14ac:dyDescent="0.25">
      <c r="A159" s="15">
        <v>208</v>
      </c>
      <c r="B159" s="16" t="s">
        <v>22</v>
      </c>
      <c r="C159" s="15">
        <v>600</v>
      </c>
      <c r="D159" s="36" t="s">
        <v>64</v>
      </c>
      <c r="E159" s="34" t="s">
        <v>65</v>
      </c>
      <c r="F159" s="33">
        <v>247380</v>
      </c>
      <c r="G159" s="42" t="s">
        <v>175</v>
      </c>
    </row>
    <row r="160" spans="1:7" ht="91.5" customHeight="1" x14ac:dyDescent="0.25">
      <c r="A160" s="15">
        <v>208</v>
      </c>
      <c r="B160" s="16" t="s">
        <v>192</v>
      </c>
      <c r="C160" s="15">
        <v>800</v>
      </c>
      <c r="D160" s="36" t="s">
        <v>191</v>
      </c>
      <c r="E160" s="34" t="s">
        <v>193</v>
      </c>
      <c r="F160" s="33">
        <v>200000</v>
      </c>
      <c r="G160" s="42" t="s">
        <v>200</v>
      </c>
    </row>
    <row r="161" spans="1:8" ht="91.5" customHeight="1" x14ac:dyDescent="0.25">
      <c r="A161" s="49">
        <v>244</v>
      </c>
      <c r="B161" s="50" t="s">
        <v>13</v>
      </c>
      <c r="C161" s="49">
        <v>200</v>
      </c>
      <c r="D161" s="43" t="s">
        <v>25</v>
      </c>
      <c r="E161" s="44" t="s">
        <v>26</v>
      </c>
      <c r="F161" s="51">
        <v>1550000</v>
      </c>
      <c r="G161" s="52" t="s">
        <v>200</v>
      </c>
    </row>
    <row r="162" spans="1:8" ht="91.5" customHeight="1" x14ac:dyDescent="0.25">
      <c r="A162" s="7">
        <v>207</v>
      </c>
      <c r="B162" s="12" t="s">
        <v>203</v>
      </c>
      <c r="C162" s="7">
        <v>800</v>
      </c>
      <c r="D162" s="19" t="s">
        <v>201</v>
      </c>
      <c r="E162" s="41" t="s">
        <v>202</v>
      </c>
      <c r="F162" s="40">
        <v>50400000</v>
      </c>
      <c r="G162" s="52" t="s">
        <v>200</v>
      </c>
    </row>
    <row r="163" spans="1:8" ht="54" customHeight="1" x14ac:dyDescent="0.25">
      <c r="A163" s="15"/>
      <c r="B163" s="15"/>
      <c r="C163" s="17"/>
      <c r="D163" s="20"/>
      <c r="E163" s="22" t="s">
        <v>9</v>
      </c>
      <c r="F163" s="23">
        <f>SUM(F8+F45+F47+F66+F68+F70+F87+F100+F104+F107+F109+F115+F117+F120+F123+F127+F129+F139+F142)</f>
        <v>129420027</v>
      </c>
      <c r="G163" s="14"/>
    </row>
    <row r="164" spans="1:8" ht="45.75" customHeight="1" x14ac:dyDescent="0.35">
      <c r="A164" s="26"/>
      <c r="B164" s="11"/>
      <c r="F164" s="3"/>
      <c r="H164" s="5"/>
    </row>
    <row r="165" spans="1:8" ht="39.75" customHeight="1" x14ac:dyDescent="0.25">
      <c r="A165" s="26"/>
      <c r="B165" s="11"/>
      <c r="G165" s="6"/>
    </row>
    <row r="166" spans="1:8" ht="109.5" customHeight="1" x14ac:dyDescent="0.25"/>
    <row r="167" spans="1:8" ht="30.75" customHeight="1" x14ac:dyDescent="0.25"/>
    <row r="168" spans="1:8" ht="166.5" customHeight="1" x14ac:dyDescent="0.25"/>
    <row r="169" spans="1:8" ht="166.5" customHeight="1" x14ac:dyDescent="0.25"/>
    <row r="170" spans="1:8" ht="166.5" customHeight="1" x14ac:dyDescent="0.25"/>
    <row r="171" spans="1:8" ht="166.5" customHeight="1" x14ac:dyDescent="0.25"/>
    <row r="172" spans="1:8" ht="21.75" customHeight="1" x14ac:dyDescent="0.25"/>
    <row r="173" spans="1:8" ht="67.5" customHeight="1" x14ac:dyDescent="0.25"/>
    <row r="174" spans="1:8" ht="67.5" customHeight="1" x14ac:dyDescent="0.25"/>
    <row r="175" spans="1:8" ht="67.5" customHeight="1" x14ac:dyDescent="0.25"/>
    <row r="176" spans="1:8" ht="177" customHeight="1" x14ac:dyDescent="0.25"/>
  </sheetData>
  <mergeCells count="75">
    <mergeCell ref="E48:E49"/>
    <mergeCell ref="D75:D76"/>
    <mergeCell ref="E75:E76"/>
    <mergeCell ref="G75:G76"/>
    <mergeCell ref="D81:D82"/>
    <mergeCell ref="E81:E82"/>
    <mergeCell ref="G81:G82"/>
    <mergeCell ref="G77:G78"/>
    <mergeCell ref="D77:D78"/>
    <mergeCell ref="E77:E78"/>
    <mergeCell ref="D154:D155"/>
    <mergeCell ref="E154:E155"/>
    <mergeCell ref="G154:G155"/>
    <mergeCell ref="D79:D80"/>
    <mergeCell ref="E79:E80"/>
    <mergeCell ref="G79:G80"/>
    <mergeCell ref="D83:D84"/>
    <mergeCell ref="E83:E84"/>
    <mergeCell ref="G83:G84"/>
    <mergeCell ref="G146:G148"/>
    <mergeCell ref="G149:G150"/>
    <mergeCell ref="G89:G92"/>
    <mergeCell ref="G124:G125"/>
    <mergeCell ref="D124:D125"/>
    <mergeCell ref="E124:E125"/>
    <mergeCell ref="G93:G95"/>
    <mergeCell ref="A1:G1"/>
    <mergeCell ref="A2:G2"/>
    <mergeCell ref="A3:G3"/>
    <mergeCell ref="F4:G4"/>
    <mergeCell ref="F5:G5"/>
    <mergeCell ref="A6:G6"/>
    <mergeCell ref="G144:G145"/>
    <mergeCell ref="D105:D106"/>
    <mergeCell ref="E105:E106"/>
    <mergeCell ref="G105:G106"/>
    <mergeCell ref="G9:G10"/>
    <mergeCell ref="D9:D10"/>
    <mergeCell ref="E9:E10"/>
    <mergeCell ref="D71:D72"/>
    <mergeCell ref="E71:E72"/>
    <mergeCell ref="G71:G72"/>
    <mergeCell ref="D13:D14"/>
    <mergeCell ref="E13:E14"/>
    <mergeCell ref="G73:G74"/>
    <mergeCell ref="D73:D74"/>
    <mergeCell ref="E73:E74"/>
    <mergeCell ref="E30:E31"/>
    <mergeCell ref="D30:D31"/>
    <mergeCell ref="G30:G31"/>
    <mergeCell ref="G11:G14"/>
    <mergeCell ref="G50:G64"/>
    <mergeCell ref="G20:G24"/>
    <mergeCell ref="G25:G27"/>
    <mergeCell ref="D26:D27"/>
    <mergeCell ref="E26:E27"/>
    <mergeCell ref="G28:G29"/>
    <mergeCell ref="G15:G16"/>
    <mergeCell ref="D32:D33"/>
    <mergeCell ref="E32:E33"/>
    <mergeCell ref="G32:G33"/>
    <mergeCell ref="G48:G49"/>
    <mergeCell ref="D48:D49"/>
    <mergeCell ref="G34:G39"/>
    <mergeCell ref="G40:G42"/>
    <mergeCell ref="G43:G44"/>
    <mergeCell ref="G111:G112"/>
    <mergeCell ref="G101:G102"/>
    <mergeCell ref="D137:D138"/>
    <mergeCell ref="E137:E138"/>
    <mergeCell ref="G137:G138"/>
    <mergeCell ref="D85:D86"/>
    <mergeCell ref="E85:E86"/>
    <mergeCell ref="G85:G86"/>
    <mergeCell ref="G133:G134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2023-11-03T11:50:49Z</cp:lastPrinted>
  <dcterms:created xsi:type="dcterms:W3CDTF">2015-12-14T07:24:37Z</dcterms:created>
  <dcterms:modified xsi:type="dcterms:W3CDTF">2023-11-03T11:51:00Z</dcterms:modified>
</cp:coreProperties>
</file>