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30" windowWidth="19320" windowHeight="874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8" i="1" l="1"/>
  <c r="F58" i="1" s="1"/>
  <c r="F43" i="1"/>
  <c r="F31" i="1"/>
  <c r="F26" i="1"/>
  <c r="F18" i="1"/>
  <c r="F35" i="1"/>
  <c r="F42" i="1"/>
  <c r="F37" i="1"/>
  <c r="F36" i="1"/>
  <c r="F11" i="1"/>
  <c r="F13" i="1"/>
  <c r="F24" i="1" l="1"/>
  <c r="F21" i="1"/>
</calcChain>
</file>

<file path=xl/sharedStrings.xml><?xml version="1.0" encoding="utf-8"?>
<sst xmlns="http://schemas.openxmlformats.org/spreadsheetml/2006/main" count="160" uniqueCount="81">
  <si>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</si>
  <si>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</si>
  <si>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</si>
  <si>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</si>
  <si>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</si>
  <si>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</si>
  <si>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</si>
  <si>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</si>
  <si>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</si>
  <si>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</si>
  <si>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2023 год (руб.)</t>
  </si>
  <si>
    <t>0503</t>
  </si>
  <si>
    <t>ВЦП "Обеспечение функционирования и развития муниципальной системы образования городского округа город Переславль-Залесский Ярославской области"</t>
  </si>
  <si>
    <t>0113</t>
  </si>
  <si>
    <t>Непрограммные расходы</t>
  </si>
  <si>
    <t>Уточнение бюджетных ассигнований на основании заявки Администрации города Переславля-Залесского</t>
  </si>
  <si>
    <t>Уточнение бюджетных ассигнований на основании заявки Управления образования Администрации города Переславля-Залесского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</si>
  <si>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</si>
  <si>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 xml:space="preserve">Уточнение бюджетных ассигнований в связи с перераспределением по расходным статьям </t>
  </si>
  <si>
    <t>0701</t>
  </si>
  <si>
    <t>0106</t>
  </si>
  <si>
    <t>0501</t>
  </si>
  <si>
    <t>05.1.J1.53330</t>
  </si>
  <si>
    <t>Субсидия на реализацию мероприятий по проектированию туристского кода центра города</t>
  </si>
  <si>
    <t>ГЦП "Развитие туризма и отдыха в городском округе город Переславль-Залесский Ярославской области"</t>
  </si>
  <si>
    <t>0801</t>
  </si>
  <si>
    <t>0702</t>
  </si>
  <si>
    <t>ВЦП "Развитие культуры и искусства городского округа город Переславль-Залесский Ярославской области"</t>
  </si>
  <si>
    <t>Уточнение бюджетных ассигнований на основании заявки  Администрации города Переславля-Залесского</t>
  </si>
  <si>
    <t>0703</t>
  </si>
  <si>
    <t>12.2.01.86120</t>
  </si>
  <si>
    <t>Центральный аппарат</t>
  </si>
  <si>
    <t>0104</t>
  </si>
  <si>
    <t>0505</t>
  </si>
  <si>
    <t>60.0.00.80070</t>
  </si>
  <si>
    <t xml:space="preserve">Обслуживание деятельности подведомственных учреждений </t>
  </si>
  <si>
    <t>60.0.00.80120</t>
  </si>
  <si>
    <t>Выполнение других обязательств государства</t>
  </si>
  <si>
    <t>11.2.01.85200</t>
  </si>
  <si>
    <t>Мероприятия по обеспечению деятельности администрации</t>
  </si>
  <si>
    <t>ВЦП " Обеспечение деятельности Администрации городского округа город Переславль-Залесский Ярославской области и совершенствование Единой дежурно-диспетчерской службы  городского округа город Переславль-Залесский Ярославской области"</t>
  </si>
  <si>
    <t>Уточнение бюджетных ассигнований на основании заявки Контрольно-счетной палаты города Переславля-Залесского</t>
  </si>
  <si>
    <t>12.2.01.86100</t>
  </si>
  <si>
    <t>Мероприятия по обеспечению функционирования и развития муниципальной службы</t>
  </si>
  <si>
    <t>01.1.04.S5350</t>
  </si>
  <si>
    <t>Реализация мероприятий инициативного бюджетирования на территории Ярославской области ( поддержка местных инициатив)</t>
  </si>
  <si>
    <t>05.2.04.S5350</t>
  </si>
  <si>
    <t>Уточнение бюджетных ассигнований в связи с перераспределением по расходным статьям</t>
  </si>
  <si>
    <t>01.1.01.82200</t>
  </si>
  <si>
    <t>Школы-детские сады, школы начальные, неполные средние и средние. Обеспечение деятельности подведомственных учреждений</t>
  </si>
  <si>
    <t>12.2.01.86110</t>
  </si>
  <si>
    <t>0102</t>
  </si>
  <si>
    <t>Глава муниципального образования</t>
  </si>
  <si>
    <t>60.0.00.80110</t>
  </si>
  <si>
    <t>Резервные фонды местных администраций</t>
  </si>
  <si>
    <t>0111</t>
  </si>
  <si>
    <t>01.1.01.82100</t>
  </si>
  <si>
    <t>Детские дошкольные учреждения. Обеспечение деятельности подведомственных учреждений</t>
  </si>
  <si>
    <t>60.0.00.80400</t>
  </si>
  <si>
    <t>Субсидия социально ориентированным некоммерческим организациям и иным некоммерческим организациям на финансовое обеспечение затрат</t>
  </si>
  <si>
    <t>0709</t>
  </si>
  <si>
    <t>Уточнение бюджетных ассигнований на основании заявки  Управления образования Администрации города Переславля-Залесского</t>
  </si>
  <si>
    <t>01.1.02.83100</t>
  </si>
  <si>
    <t>Централизованные бухгалтерии в сфере образования</t>
  </si>
  <si>
    <t>Уточнение бюджетных ассигнований на основании постановления админстрации города Переславля-Залесского от 28.12.2023 № ПОС.03-3407/23</t>
  </si>
  <si>
    <t>01.1.01.82210</t>
  </si>
  <si>
    <t>Обеспечение питанием отдельных категорий обучающихся в общеобразовательных учреждениях</t>
  </si>
  <si>
    <t>Уточнение бюджетных ассигнований на основании постановления админстрации города Переславля-Залесского от 29.12.2023 № ПОС.03-3440/23</t>
  </si>
  <si>
    <t>03.5.F3.67483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</si>
  <si>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</si>
  <si>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03.5.F3.67484</t>
  </si>
  <si>
    <t>Субсидия на 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</t>
  </si>
  <si>
    <t>Уточнение бюджетных ассигнований на основании уведомления министерства финансов от 29.12.2023 № 924/415</t>
  </si>
  <si>
    <t>12.2.01.86160</t>
  </si>
  <si>
    <t>Содержание немуниципальных служащих</t>
  </si>
  <si>
    <t>01.1.01.82310</t>
  </si>
  <si>
    <t>Обеспечение персонифицированного финансирования дополнительного образования детей</t>
  </si>
  <si>
    <t>от 30 декабря 2023 г.№ 39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</si>
  <si>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30 декабря 2023 года</t>
    </r>
  </si>
  <si>
    <t>ГЦП"Жилище" на 2011-2015 годы Подпрограмма "Улучшение условий проживания отдельных категорий граждан, нуждающихся в специальной социальной защите"</t>
  </si>
  <si>
    <t>Уточнение бюджетных ассигнований на основании постановления админстрации города Переславля-Залесского от 29.12.2023 № ПОС.03-3408/23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</si>
</sst>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4" fontId="8" fillId="0" borderId="1" xfId="8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tabSelected="1" zoomScaleNormal="100" workbookViewId="0">
      <selection activeCell="I10" sqref="I10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5" customWidth="1"/>
    <col min="5" max="5" width="41.85546875" style="1" customWidth="1"/>
    <col min="6" max="6" width="21" style="5" bestFit="1" customWidth="1"/>
    <col min="7" max="7" width="32.285156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8" x14ac:dyDescent="0.25">
      <c r="A1" s="38" t="s">
        <v>8</v>
      </c>
      <c r="B1" s="38"/>
      <c r="C1" s="38"/>
      <c r="D1" s="38"/>
      <c r="E1" s="38"/>
      <c r="F1" s="38"/>
      <c r="G1" s="38"/>
    </row>
    <row r="2" spans="1:8" x14ac:dyDescent="0.25">
      <c r="A2" s="38" t="s">
        <v>7</v>
      </c>
      <c r="B2" s="38"/>
      <c r="C2" s="38"/>
      <c r="D2" s="38"/>
      <c r="E2" s="38"/>
      <c r="F2" s="38"/>
      <c r="G2" s="38"/>
    </row>
    <row r="3" spans="1:8" x14ac:dyDescent="0.25">
      <c r="A3" s="38" t="s">
        <v>6</v>
      </c>
      <c r="B3" s="38"/>
      <c r="C3" s="38"/>
      <c r="D3" s="38"/>
      <c r="E3" s="38"/>
      <c r="F3" s="38"/>
      <c r="G3" s="38"/>
    </row>
    <row r="4" spans="1:8" x14ac:dyDescent="0.25">
      <c r="A4" s="18"/>
      <c r="B4" s="18"/>
      <c r="C4" s="18"/>
      <c r="D4" s="19"/>
      <c r="E4" s="21"/>
      <c r="F4" s="38" t="s">
        <v>77</v>
      </c>
      <c r="G4" s="38"/>
    </row>
    <row r="5" spans="1:8" x14ac:dyDescent="0.25">
      <c r="A5" s="20"/>
      <c r="B5" s="20"/>
      <c r="C5" s="20"/>
      <c r="D5" s="19"/>
      <c r="E5" s="21"/>
      <c r="F5" s="38"/>
      <c r="G5" s="38"/>
    </row>
    <row r="6" spans="1:8" ht="60.75" customHeight="1" x14ac:dyDescent="0.25">
      <c r="A6" s="39" t="s">
        <v>78</v>
      </c>
      <c r="B6" s="39"/>
      <c r="C6" s="39"/>
      <c r="D6" s="39"/>
      <c r="E6" s="39"/>
      <c r="F6" s="39"/>
      <c r="G6" s="39"/>
    </row>
    <row r="7" spans="1:8" ht="40.5" customHeight="1" x14ac:dyDescent="0.25">
      <c r="A7" s="7" t="s">
        <v>2</v>
      </c>
      <c r="B7" s="7" t="s">
        <v>5</v>
      </c>
      <c r="C7" s="7" t="s">
        <v>3</v>
      </c>
      <c r="D7" s="14" t="s">
        <v>0</v>
      </c>
      <c r="E7" s="8" t="s">
        <v>4</v>
      </c>
      <c r="F7" s="9" t="s">
        <v>10</v>
      </c>
      <c r="G7" s="10" t="s">
        <v>1</v>
      </c>
    </row>
    <row r="8" spans="1:8" ht="75" customHeight="1" x14ac:dyDescent="0.25">
      <c r="A8" s="7"/>
      <c r="B8" s="7"/>
      <c r="C8" s="7"/>
      <c r="D8" s="31"/>
      <c r="E8" s="13" t="s">
        <v>12</v>
      </c>
      <c r="F8" s="28">
        <f>SUM(F9:F17)</f>
        <v>302728.81</v>
      </c>
      <c r="G8" s="10"/>
    </row>
    <row r="9" spans="1:8" ht="75" customHeight="1" x14ac:dyDescent="0.25">
      <c r="A9" s="7">
        <v>203</v>
      </c>
      <c r="B9" s="12" t="s">
        <v>60</v>
      </c>
      <c r="C9" s="7">
        <v>100</v>
      </c>
      <c r="D9" s="40" t="s">
        <v>62</v>
      </c>
      <c r="E9" s="27" t="s">
        <v>63</v>
      </c>
      <c r="F9" s="41">
        <v>300000</v>
      </c>
      <c r="G9" s="27" t="s">
        <v>16</v>
      </c>
    </row>
    <row r="10" spans="1:8" ht="75" customHeight="1" x14ac:dyDescent="0.25">
      <c r="A10" s="7">
        <v>203</v>
      </c>
      <c r="B10" s="12" t="s">
        <v>19</v>
      </c>
      <c r="C10" s="7">
        <v>600</v>
      </c>
      <c r="D10" s="40" t="s">
        <v>56</v>
      </c>
      <c r="E10" s="27" t="s">
        <v>57</v>
      </c>
      <c r="F10" s="41">
        <v>6880</v>
      </c>
      <c r="G10" s="36" t="s">
        <v>16</v>
      </c>
    </row>
    <row r="11" spans="1:8" ht="96" customHeight="1" x14ac:dyDescent="0.25">
      <c r="A11" s="7">
        <v>203</v>
      </c>
      <c r="B11" s="12" t="s">
        <v>26</v>
      </c>
      <c r="C11" s="7">
        <v>600</v>
      </c>
      <c r="D11" s="40" t="s">
        <v>48</v>
      </c>
      <c r="E11" s="27" t="s">
        <v>49</v>
      </c>
      <c r="F11" s="41">
        <f>32909.6+26981.91</f>
        <v>59891.509999999995</v>
      </c>
      <c r="G11" s="42"/>
    </row>
    <row r="12" spans="1:8" ht="96" customHeight="1" x14ac:dyDescent="0.25">
      <c r="A12" s="7">
        <v>203</v>
      </c>
      <c r="B12" s="12" t="s">
        <v>26</v>
      </c>
      <c r="C12" s="7">
        <v>600</v>
      </c>
      <c r="D12" s="31" t="s">
        <v>65</v>
      </c>
      <c r="E12" s="27" t="s">
        <v>66</v>
      </c>
      <c r="F12" s="41">
        <v>-16475</v>
      </c>
      <c r="G12" s="42"/>
    </row>
    <row r="13" spans="1:8" ht="96" customHeight="1" x14ac:dyDescent="0.25">
      <c r="A13" s="7">
        <v>203</v>
      </c>
      <c r="B13" s="12" t="s">
        <v>26</v>
      </c>
      <c r="C13" s="7">
        <v>600</v>
      </c>
      <c r="D13" s="43" t="s">
        <v>44</v>
      </c>
      <c r="E13" s="44" t="s">
        <v>45</v>
      </c>
      <c r="F13" s="41">
        <f>-12539.83-33861.91</f>
        <v>-46401.740000000005</v>
      </c>
      <c r="G13" s="42"/>
    </row>
    <row r="14" spans="1:8" ht="96" customHeight="1" x14ac:dyDescent="0.25">
      <c r="A14" s="7">
        <v>203</v>
      </c>
      <c r="B14" s="12" t="s">
        <v>19</v>
      </c>
      <c r="C14" s="7">
        <v>600</v>
      </c>
      <c r="D14" s="45"/>
      <c r="E14" s="46"/>
      <c r="F14" s="41">
        <v>-3894.77</v>
      </c>
      <c r="G14" s="37"/>
      <c r="H14" s="5"/>
    </row>
    <row r="15" spans="1:8" ht="96" customHeight="1" x14ac:dyDescent="0.25">
      <c r="A15" s="7">
        <v>203</v>
      </c>
      <c r="B15" s="12" t="s">
        <v>19</v>
      </c>
      <c r="C15" s="7">
        <v>600</v>
      </c>
      <c r="D15" s="47" t="s">
        <v>44</v>
      </c>
      <c r="E15" s="48" t="s">
        <v>45</v>
      </c>
      <c r="F15" s="41">
        <v>2728.81</v>
      </c>
      <c r="G15" s="35" t="s">
        <v>18</v>
      </c>
      <c r="H15" s="5"/>
    </row>
    <row r="16" spans="1:8" ht="96" customHeight="1" x14ac:dyDescent="0.25">
      <c r="A16" s="7">
        <v>203</v>
      </c>
      <c r="B16" s="12" t="s">
        <v>60</v>
      </c>
      <c r="C16" s="7">
        <v>600</v>
      </c>
      <c r="D16" s="43" t="s">
        <v>75</v>
      </c>
      <c r="E16" s="44" t="s">
        <v>76</v>
      </c>
      <c r="F16" s="41">
        <v>-137798.93</v>
      </c>
      <c r="G16" s="49" t="s">
        <v>16</v>
      </c>
    </row>
    <row r="17" spans="1:7" ht="96" customHeight="1" x14ac:dyDescent="0.25">
      <c r="A17" s="7">
        <v>203</v>
      </c>
      <c r="B17" s="12" t="s">
        <v>29</v>
      </c>
      <c r="C17" s="7">
        <v>600</v>
      </c>
      <c r="D17" s="45"/>
      <c r="E17" s="46"/>
      <c r="F17" s="41">
        <v>137798.93</v>
      </c>
      <c r="G17" s="49"/>
    </row>
    <row r="18" spans="1:7" ht="96" customHeight="1" x14ac:dyDescent="0.25">
      <c r="A18" s="7"/>
      <c r="B18" s="12"/>
      <c r="C18" s="7"/>
      <c r="D18" s="33"/>
      <c r="E18" s="32" t="s">
        <v>79</v>
      </c>
      <c r="F18" s="28">
        <f>SUM(F19:F20)</f>
        <v>1113</v>
      </c>
      <c r="G18" s="34"/>
    </row>
    <row r="19" spans="1:7" ht="157.5" customHeight="1" x14ac:dyDescent="0.25">
      <c r="A19" s="7">
        <v>208</v>
      </c>
      <c r="B19" s="12" t="s">
        <v>21</v>
      </c>
      <c r="C19" s="7">
        <v>800</v>
      </c>
      <c r="D19" s="33" t="s">
        <v>68</v>
      </c>
      <c r="E19" s="48" t="s">
        <v>69</v>
      </c>
      <c r="F19" s="41">
        <v>-177926</v>
      </c>
      <c r="G19" s="36" t="s">
        <v>72</v>
      </c>
    </row>
    <row r="20" spans="1:7" ht="134.25" customHeight="1" x14ac:dyDescent="0.25">
      <c r="A20" s="7">
        <v>208</v>
      </c>
      <c r="B20" s="12" t="s">
        <v>21</v>
      </c>
      <c r="C20" s="7">
        <v>800</v>
      </c>
      <c r="D20" s="33" t="s">
        <v>70</v>
      </c>
      <c r="E20" s="48" t="s">
        <v>71</v>
      </c>
      <c r="F20" s="41">
        <v>179039</v>
      </c>
      <c r="G20" s="37"/>
    </row>
    <row r="21" spans="1:7" ht="90.75" customHeight="1" x14ac:dyDescent="0.25">
      <c r="A21" s="7"/>
      <c r="B21" s="12"/>
      <c r="C21" s="7"/>
      <c r="D21" s="31"/>
      <c r="E21" s="13" t="s">
        <v>24</v>
      </c>
      <c r="F21" s="16">
        <f>SUM(F22:F23)</f>
        <v>0</v>
      </c>
      <c r="G21" s="34"/>
    </row>
    <row r="22" spans="1:7" ht="90.75" customHeight="1" x14ac:dyDescent="0.25">
      <c r="A22" s="7">
        <v>208</v>
      </c>
      <c r="B22" s="12" t="s">
        <v>13</v>
      </c>
      <c r="C22" s="7">
        <v>200</v>
      </c>
      <c r="D22" s="50" t="s">
        <v>22</v>
      </c>
      <c r="E22" s="51" t="s">
        <v>23</v>
      </c>
      <c r="F22" s="41">
        <v>-865606.43</v>
      </c>
      <c r="G22" s="49" t="s">
        <v>18</v>
      </c>
    </row>
    <row r="23" spans="1:7" ht="90.75" customHeight="1" x14ac:dyDescent="0.25">
      <c r="A23" s="7">
        <v>208</v>
      </c>
      <c r="B23" s="12" t="s">
        <v>11</v>
      </c>
      <c r="C23" s="7">
        <v>600</v>
      </c>
      <c r="D23" s="50"/>
      <c r="E23" s="51"/>
      <c r="F23" s="41">
        <v>865606.43</v>
      </c>
      <c r="G23" s="49"/>
    </row>
    <row r="24" spans="1:7" ht="90.75" customHeight="1" x14ac:dyDescent="0.25">
      <c r="A24" s="7"/>
      <c r="B24" s="12"/>
      <c r="C24" s="7"/>
      <c r="D24" s="31"/>
      <c r="E24" s="13" t="s">
        <v>27</v>
      </c>
      <c r="F24" s="28">
        <f>SUM(F25:F25)</f>
        <v>-2728.81</v>
      </c>
      <c r="G24" s="34"/>
    </row>
    <row r="25" spans="1:7" ht="111.75" customHeight="1" x14ac:dyDescent="0.25">
      <c r="A25" s="7">
        <v>242</v>
      </c>
      <c r="B25" s="12" t="s">
        <v>25</v>
      </c>
      <c r="C25" s="7">
        <v>600</v>
      </c>
      <c r="D25" s="31" t="s">
        <v>46</v>
      </c>
      <c r="E25" s="27" t="s">
        <v>45</v>
      </c>
      <c r="F25" s="41">
        <v>-2728.81</v>
      </c>
      <c r="G25" s="34" t="s">
        <v>18</v>
      </c>
    </row>
    <row r="26" spans="1:7" ht="113.25" customHeight="1" x14ac:dyDescent="0.25">
      <c r="A26" s="7"/>
      <c r="B26" s="12"/>
      <c r="C26" s="7"/>
      <c r="D26" s="33"/>
      <c r="E26" s="32" t="s">
        <v>40</v>
      </c>
      <c r="F26" s="28">
        <f>SUM(F27:F30)</f>
        <v>83410</v>
      </c>
      <c r="G26" s="34"/>
    </row>
    <row r="27" spans="1:7" ht="96.75" customHeight="1" x14ac:dyDescent="0.25">
      <c r="A27" s="7">
        <v>208</v>
      </c>
      <c r="B27" s="12" t="s">
        <v>13</v>
      </c>
      <c r="C27" s="7">
        <v>100</v>
      </c>
      <c r="D27" s="33" t="s">
        <v>38</v>
      </c>
      <c r="E27" s="48" t="s">
        <v>39</v>
      </c>
      <c r="F27" s="41">
        <v>57472</v>
      </c>
      <c r="G27" s="34" t="s">
        <v>18</v>
      </c>
    </row>
    <row r="28" spans="1:7" ht="96.75" customHeight="1" x14ac:dyDescent="0.25">
      <c r="A28" s="7">
        <v>208</v>
      </c>
      <c r="B28" s="12" t="s">
        <v>13</v>
      </c>
      <c r="C28" s="7">
        <v>200</v>
      </c>
      <c r="D28" s="33" t="s">
        <v>38</v>
      </c>
      <c r="E28" s="48" t="s">
        <v>39</v>
      </c>
      <c r="F28" s="41">
        <v>-43079.77</v>
      </c>
      <c r="G28" s="36" t="s">
        <v>15</v>
      </c>
    </row>
    <row r="29" spans="1:7" ht="96.75" customHeight="1" x14ac:dyDescent="0.25">
      <c r="A29" s="7">
        <v>208</v>
      </c>
      <c r="B29" s="12" t="s">
        <v>13</v>
      </c>
      <c r="C29" s="7">
        <v>100</v>
      </c>
      <c r="D29" s="33" t="s">
        <v>38</v>
      </c>
      <c r="E29" s="48" t="s">
        <v>39</v>
      </c>
      <c r="F29" s="41">
        <v>43079.77</v>
      </c>
      <c r="G29" s="37"/>
    </row>
    <row r="30" spans="1:7" ht="96.75" customHeight="1" x14ac:dyDescent="0.25">
      <c r="A30" s="7">
        <v>208</v>
      </c>
      <c r="B30" s="12" t="s">
        <v>13</v>
      </c>
      <c r="C30" s="7">
        <v>100</v>
      </c>
      <c r="D30" s="33" t="s">
        <v>38</v>
      </c>
      <c r="E30" s="48" t="s">
        <v>39</v>
      </c>
      <c r="F30" s="41">
        <v>25938</v>
      </c>
      <c r="G30" s="27" t="s">
        <v>80</v>
      </c>
    </row>
    <row r="31" spans="1:7" ht="61.5" customHeight="1" x14ac:dyDescent="0.25">
      <c r="A31" s="7"/>
      <c r="B31" s="12"/>
      <c r="C31" s="7"/>
      <c r="D31" s="31"/>
      <c r="E31" s="13" t="s">
        <v>17</v>
      </c>
      <c r="F31" s="30">
        <f>SUM(F32:F42)</f>
        <v>-357472</v>
      </c>
      <c r="G31" s="27"/>
    </row>
    <row r="32" spans="1:7" ht="78.75" customHeight="1" x14ac:dyDescent="0.25">
      <c r="A32" s="7">
        <v>203</v>
      </c>
      <c r="B32" s="12" t="s">
        <v>60</v>
      </c>
      <c r="C32" s="7">
        <v>100</v>
      </c>
      <c r="D32" s="52" t="s">
        <v>30</v>
      </c>
      <c r="E32" s="27" t="s">
        <v>31</v>
      </c>
      <c r="F32" s="53">
        <v>-300000</v>
      </c>
      <c r="G32" s="27" t="s">
        <v>61</v>
      </c>
    </row>
    <row r="33" spans="1:7" ht="62.25" customHeight="1" x14ac:dyDescent="0.25">
      <c r="A33" s="7">
        <v>210</v>
      </c>
      <c r="B33" s="12" t="s">
        <v>20</v>
      </c>
      <c r="C33" s="7">
        <v>200</v>
      </c>
      <c r="D33" s="43" t="s">
        <v>42</v>
      </c>
      <c r="E33" s="44" t="s">
        <v>43</v>
      </c>
      <c r="F33" s="53">
        <v>-62.5</v>
      </c>
      <c r="G33" s="51" t="s">
        <v>41</v>
      </c>
    </row>
    <row r="34" spans="1:7" ht="50.25" customHeight="1" x14ac:dyDescent="0.25">
      <c r="A34" s="7">
        <v>210</v>
      </c>
      <c r="B34" s="12" t="s">
        <v>20</v>
      </c>
      <c r="C34" s="7">
        <v>800</v>
      </c>
      <c r="D34" s="45"/>
      <c r="E34" s="46"/>
      <c r="F34" s="53">
        <v>62.5</v>
      </c>
      <c r="G34" s="51"/>
    </row>
    <row r="35" spans="1:7" ht="75" customHeight="1" x14ac:dyDescent="0.25">
      <c r="A35" s="7">
        <v>208</v>
      </c>
      <c r="B35" s="12" t="s">
        <v>32</v>
      </c>
      <c r="C35" s="7">
        <v>100</v>
      </c>
      <c r="D35" s="31" t="s">
        <v>30</v>
      </c>
      <c r="E35" s="27" t="s">
        <v>31</v>
      </c>
      <c r="F35" s="53">
        <f>-57472-57472-26500</f>
        <v>-141444</v>
      </c>
      <c r="G35" s="27" t="s">
        <v>18</v>
      </c>
    </row>
    <row r="36" spans="1:7" ht="75" customHeight="1" x14ac:dyDescent="0.25">
      <c r="A36" s="7">
        <v>208</v>
      </c>
      <c r="B36" s="12" t="s">
        <v>32</v>
      </c>
      <c r="C36" s="7">
        <v>100</v>
      </c>
      <c r="D36" s="31" t="s">
        <v>30</v>
      </c>
      <c r="E36" s="27" t="s">
        <v>31</v>
      </c>
      <c r="F36" s="53">
        <f>-30000-45000+7500</f>
        <v>-67500</v>
      </c>
      <c r="G36" s="44" t="s">
        <v>28</v>
      </c>
    </row>
    <row r="37" spans="1:7" ht="75" customHeight="1" x14ac:dyDescent="0.25">
      <c r="A37" s="7">
        <v>208</v>
      </c>
      <c r="B37" s="12" t="s">
        <v>51</v>
      </c>
      <c r="C37" s="7">
        <v>100</v>
      </c>
      <c r="D37" s="31" t="s">
        <v>50</v>
      </c>
      <c r="E37" s="27" t="s">
        <v>52</v>
      </c>
      <c r="F37" s="53">
        <f>30000+45000-7500</f>
        <v>67500</v>
      </c>
      <c r="G37" s="46"/>
    </row>
    <row r="38" spans="1:7" ht="75" customHeight="1" x14ac:dyDescent="0.25">
      <c r="A38" s="7">
        <v>208</v>
      </c>
      <c r="B38" s="12" t="s">
        <v>32</v>
      </c>
      <c r="C38" s="7">
        <v>100</v>
      </c>
      <c r="D38" s="31" t="s">
        <v>30</v>
      </c>
      <c r="E38" s="27" t="s">
        <v>31</v>
      </c>
      <c r="F38" s="53">
        <v>-14950</v>
      </c>
      <c r="G38" s="44" t="s">
        <v>28</v>
      </c>
    </row>
    <row r="39" spans="1:7" ht="75" customHeight="1" x14ac:dyDescent="0.25">
      <c r="A39" s="7">
        <v>208</v>
      </c>
      <c r="B39" s="12" t="s">
        <v>32</v>
      </c>
      <c r="C39" s="7">
        <v>100</v>
      </c>
      <c r="D39" s="31" t="s">
        <v>73</v>
      </c>
      <c r="E39" s="27" t="s">
        <v>74</v>
      </c>
      <c r="F39" s="53">
        <v>14950</v>
      </c>
      <c r="G39" s="46"/>
    </row>
    <row r="40" spans="1:7" ht="92.25" customHeight="1" x14ac:dyDescent="0.25">
      <c r="A40" s="7">
        <v>208</v>
      </c>
      <c r="B40" s="12" t="s">
        <v>13</v>
      </c>
      <c r="C40" s="7">
        <v>200</v>
      </c>
      <c r="D40" s="33" t="s">
        <v>42</v>
      </c>
      <c r="E40" s="48" t="s">
        <v>43</v>
      </c>
      <c r="F40" s="53">
        <v>-40530</v>
      </c>
      <c r="G40" s="36" t="s">
        <v>28</v>
      </c>
    </row>
    <row r="41" spans="1:7" ht="92.25" customHeight="1" x14ac:dyDescent="0.25">
      <c r="A41" s="7">
        <v>208</v>
      </c>
      <c r="B41" s="12" t="s">
        <v>32</v>
      </c>
      <c r="C41" s="7">
        <v>100</v>
      </c>
      <c r="D41" s="33" t="s">
        <v>30</v>
      </c>
      <c r="E41" s="48" t="s">
        <v>31</v>
      </c>
      <c r="F41" s="53">
        <v>40530</v>
      </c>
      <c r="G41" s="37"/>
    </row>
    <row r="42" spans="1:7" ht="92.25" customHeight="1" x14ac:dyDescent="0.25">
      <c r="A42" s="7">
        <v>244</v>
      </c>
      <c r="B42" s="12" t="s">
        <v>20</v>
      </c>
      <c r="C42" s="7">
        <v>100</v>
      </c>
      <c r="D42" s="52" t="s">
        <v>30</v>
      </c>
      <c r="E42" s="27" t="s">
        <v>31</v>
      </c>
      <c r="F42" s="53">
        <f>57472+26500</f>
        <v>83972</v>
      </c>
      <c r="G42" s="48" t="s">
        <v>47</v>
      </c>
    </row>
    <row r="43" spans="1:7" ht="61.5" customHeight="1" x14ac:dyDescent="0.25">
      <c r="A43" s="7"/>
      <c r="B43" s="12"/>
      <c r="C43" s="7"/>
      <c r="D43" s="31"/>
      <c r="E43" s="13" t="s">
        <v>14</v>
      </c>
      <c r="F43" s="30">
        <f>SUM(F44:F57)</f>
        <v>-25938</v>
      </c>
      <c r="G43" s="29"/>
    </row>
    <row r="44" spans="1:7" ht="80.25" customHeight="1" x14ac:dyDescent="0.25">
      <c r="A44" s="7">
        <v>244</v>
      </c>
      <c r="B44" s="12" t="s">
        <v>13</v>
      </c>
      <c r="C44" s="7">
        <v>200</v>
      </c>
      <c r="D44" s="31" t="s">
        <v>36</v>
      </c>
      <c r="E44" s="27" t="s">
        <v>37</v>
      </c>
      <c r="F44" s="53">
        <v>-200000</v>
      </c>
      <c r="G44" s="54" t="s">
        <v>67</v>
      </c>
    </row>
    <row r="45" spans="1:7" ht="69.75" customHeight="1" x14ac:dyDescent="0.25">
      <c r="A45" s="7">
        <v>208</v>
      </c>
      <c r="B45" s="12" t="s">
        <v>33</v>
      </c>
      <c r="C45" s="7">
        <v>100</v>
      </c>
      <c r="D45" s="43" t="s">
        <v>34</v>
      </c>
      <c r="E45" s="44" t="s">
        <v>35</v>
      </c>
      <c r="F45" s="53">
        <v>-120352.87</v>
      </c>
      <c r="G45" s="44" t="s">
        <v>28</v>
      </c>
    </row>
    <row r="46" spans="1:7" ht="69.75" customHeight="1" x14ac:dyDescent="0.25">
      <c r="A46" s="7">
        <v>208</v>
      </c>
      <c r="B46" s="12" t="s">
        <v>33</v>
      </c>
      <c r="C46" s="7">
        <v>200</v>
      </c>
      <c r="D46" s="55"/>
      <c r="E46" s="56"/>
      <c r="F46" s="53">
        <v>112935.9</v>
      </c>
      <c r="G46" s="56"/>
    </row>
    <row r="47" spans="1:7" ht="69.75" customHeight="1" x14ac:dyDescent="0.25">
      <c r="A47" s="7">
        <v>208</v>
      </c>
      <c r="B47" s="12" t="s">
        <v>33</v>
      </c>
      <c r="C47" s="7">
        <v>800</v>
      </c>
      <c r="D47" s="45"/>
      <c r="E47" s="46"/>
      <c r="F47" s="53">
        <v>7416.97</v>
      </c>
      <c r="G47" s="46"/>
    </row>
    <row r="48" spans="1:7" ht="86.25" customHeight="1" x14ac:dyDescent="0.25">
      <c r="A48" s="57">
        <v>208</v>
      </c>
      <c r="B48" s="58" t="s">
        <v>13</v>
      </c>
      <c r="C48" s="57">
        <v>800</v>
      </c>
      <c r="D48" s="43" t="s">
        <v>36</v>
      </c>
      <c r="E48" s="44" t="s">
        <v>37</v>
      </c>
      <c r="F48" s="59">
        <v>36000</v>
      </c>
      <c r="G48" s="44" t="s">
        <v>28</v>
      </c>
    </row>
    <row r="49" spans="1:8" ht="86.25" customHeight="1" x14ac:dyDescent="0.25">
      <c r="A49" s="57">
        <v>208</v>
      </c>
      <c r="B49" s="58" t="s">
        <v>13</v>
      </c>
      <c r="C49" s="57">
        <v>200</v>
      </c>
      <c r="D49" s="45"/>
      <c r="E49" s="46"/>
      <c r="F49" s="59">
        <v>-36000</v>
      </c>
      <c r="G49" s="46"/>
    </row>
    <row r="50" spans="1:8" ht="86.25" customHeight="1" x14ac:dyDescent="0.25">
      <c r="A50" s="57">
        <v>208</v>
      </c>
      <c r="B50" s="58" t="s">
        <v>13</v>
      </c>
      <c r="C50" s="57">
        <v>600</v>
      </c>
      <c r="D50" s="60" t="s">
        <v>58</v>
      </c>
      <c r="E50" s="48" t="s">
        <v>59</v>
      </c>
      <c r="F50" s="59">
        <v>403570</v>
      </c>
      <c r="G50" s="44" t="s">
        <v>28</v>
      </c>
    </row>
    <row r="51" spans="1:8" ht="86.25" customHeight="1" x14ac:dyDescent="0.25">
      <c r="A51" s="57">
        <v>208</v>
      </c>
      <c r="B51" s="58" t="s">
        <v>13</v>
      </c>
      <c r="C51" s="57">
        <v>600</v>
      </c>
      <c r="D51" s="60" t="s">
        <v>36</v>
      </c>
      <c r="E51" s="48" t="s">
        <v>37</v>
      </c>
      <c r="F51" s="59">
        <v>-403570</v>
      </c>
      <c r="G51" s="46"/>
    </row>
    <row r="52" spans="1:8" ht="86.25" customHeight="1" x14ac:dyDescent="0.25">
      <c r="A52" s="57">
        <v>208</v>
      </c>
      <c r="B52" s="58" t="s">
        <v>55</v>
      </c>
      <c r="C52" s="57">
        <v>800</v>
      </c>
      <c r="D52" s="60" t="s">
        <v>53</v>
      </c>
      <c r="E52" s="48" t="s">
        <v>54</v>
      </c>
      <c r="F52" s="59">
        <v>-6411</v>
      </c>
      <c r="G52" s="44" t="s">
        <v>64</v>
      </c>
    </row>
    <row r="53" spans="1:8" ht="86.25" customHeight="1" x14ac:dyDescent="0.25">
      <c r="A53" s="57">
        <v>208</v>
      </c>
      <c r="B53" s="58" t="s">
        <v>13</v>
      </c>
      <c r="C53" s="57">
        <v>200</v>
      </c>
      <c r="D53" s="60" t="s">
        <v>36</v>
      </c>
      <c r="E53" s="48" t="s">
        <v>37</v>
      </c>
      <c r="F53" s="59">
        <v>6411</v>
      </c>
      <c r="G53" s="46"/>
    </row>
    <row r="54" spans="1:8" ht="86.25" customHeight="1" x14ac:dyDescent="0.25">
      <c r="A54" s="57">
        <v>208</v>
      </c>
      <c r="B54" s="58" t="s">
        <v>55</v>
      </c>
      <c r="C54" s="57">
        <v>800</v>
      </c>
      <c r="D54" s="60" t="s">
        <v>53</v>
      </c>
      <c r="E54" s="48" t="s">
        <v>54</v>
      </c>
      <c r="F54" s="59">
        <v>200000</v>
      </c>
      <c r="G54" s="54" t="s">
        <v>67</v>
      </c>
    </row>
    <row r="55" spans="1:8" ht="86.25" customHeight="1" x14ac:dyDescent="0.25">
      <c r="A55" s="57">
        <v>208</v>
      </c>
      <c r="B55" s="58" t="s">
        <v>55</v>
      </c>
      <c r="C55" s="57">
        <v>800</v>
      </c>
      <c r="D55" s="60" t="s">
        <v>53</v>
      </c>
      <c r="E55" s="48" t="s">
        <v>54</v>
      </c>
      <c r="F55" s="59">
        <v>-200000</v>
      </c>
      <c r="G55" s="44" t="s">
        <v>67</v>
      </c>
    </row>
    <row r="56" spans="1:8" ht="86.25" customHeight="1" x14ac:dyDescent="0.25">
      <c r="A56" s="57">
        <v>208</v>
      </c>
      <c r="B56" s="58" t="s">
        <v>13</v>
      </c>
      <c r="C56" s="57">
        <v>200</v>
      </c>
      <c r="D56" s="60" t="s">
        <v>36</v>
      </c>
      <c r="E56" s="48" t="s">
        <v>37</v>
      </c>
      <c r="F56" s="59">
        <v>200000</v>
      </c>
      <c r="G56" s="46"/>
    </row>
    <row r="57" spans="1:8" ht="86.25" customHeight="1" x14ac:dyDescent="0.25">
      <c r="A57" s="57">
        <v>208</v>
      </c>
      <c r="B57" s="58" t="s">
        <v>55</v>
      </c>
      <c r="C57" s="57">
        <v>800</v>
      </c>
      <c r="D57" s="60" t="s">
        <v>53</v>
      </c>
      <c r="E57" s="48" t="s">
        <v>54</v>
      </c>
      <c r="F57" s="59">
        <v>-25938</v>
      </c>
      <c r="G57" s="27" t="s">
        <v>80</v>
      </c>
    </row>
    <row r="58" spans="1:8" ht="54" customHeight="1" x14ac:dyDescent="0.25">
      <c r="A58" s="7"/>
      <c r="B58" s="7"/>
      <c r="C58" s="22"/>
      <c r="D58" s="23"/>
      <c r="E58" s="24" t="s">
        <v>9</v>
      </c>
      <c r="F58" s="25">
        <f>SUM(F8+F18+F21+F24+F26+F31+F43)</f>
        <v>1113</v>
      </c>
      <c r="G58" s="26"/>
    </row>
    <row r="59" spans="1:8" ht="45.75" customHeight="1" x14ac:dyDescent="0.35">
      <c r="A59" s="17"/>
      <c r="B59" s="11"/>
      <c r="F59" s="3"/>
      <c r="H59" s="5"/>
    </row>
    <row r="60" spans="1:8" ht="39.75" customHeight="1" x14ac:dyDescent="0.25">
      <c r="A60" s="17"/>
      <c r="B60" s="11"/>
      <c r="G60" s="6"/>
    </row>
    <row r="61" spans="1:8" ht="109.5" customHeight="1" x14ac:dyDescent="0.25"/>
    <row r="62" spans="1:8" ht="30.75" customHeight="1" x14ac:dyDescent="0.25"/>
    <row r="63" spans="1:8" ht="166.5" customHeight="1" x14ac:dyDescent="0.25"/>
    <row r="64" spans="1:8" ht="166.5" customHeight="1" x14ac:dyDescent="0.25"/>
    <row r="65" ht="166.5" customHeight="1" x14ac:dyDescent="0.25"/>
    <row r="66" ht="166.5" customHeight="1" x14ac:dyDescent="0.25"/>
    <row r="67" ht="21.75" customHeight="1" x14ac:dyDescent="0.25"/>
    <row r="68" ht="67.5" customHeight="1" x14ac:dyDescent="0.25"/>
    <row r="69" ht="67.5" customHeight="1" x14ac:dyDescent="0.25"/>
    <row r="70" ht="67.5" customHeight="1" x14ac:dyDescent="0.25"/>
    <row r="71" ht="177" customHeight="1" x14ac:dyDescent="0.25"/>
  </sheetData>
  <mergeCells count="32">
    <mergeCell ref="D48:D49"/>
    <mergeCell ref="E48:E49"/>
    <mergeCell ref="D45:D47"/>
    <mergeCell ref="E45:E47"/>
    <mergeCell ref="G45:G47"/>
    <mergeCell ref="G40:G41"/>
    <mergeCell ref="G55:G56"/>
    <mergeCell ref="G48:G49"/>
    <mergeCell ref="G50:G51"/>
    <mergeCell ref="G52:G53"/>
    <mergeCell ref="A6:G6"/>
    <mergeCell ref="D22:D23"/>
    <mergeCell ref="E22:E23"/>
    <mergeCell ref="G22:G23"/>
    <mergeCell ref="G16:G17"/>
    <mergeCell ref="A1:G1"/>
    <mergeCell ref="A2:G2"/>
    <mergeCell ref="A3:G3"/>
    <mergeCell ref="F4:G4"/>
    <mergeCell ref="F5:G5"/>
    <mergeCell ref="D13:D14"/>
    <mergeCell ref="E13:E14"/>
    <mergeCell ref="G10:G14"/>
    <mergeCell ref="E16:E17"/>
    <mergeCell ref="D16:D17"/>
    <mergeCell ref="D33:D34"/>
    <mergeCell ref="E33:E34"/>
    <mergeCell ref="G36:G37"/>
    <mergeCell ref="G19:G20"/>
    <mergeCell ref="G38:G39"/>
    <mergeCell ref="G28:G29"/>
    <mergeCell ref="G33:G34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2024-01-16T05:52:06Z</cp:lastPrinted>
  <dcterms:created xsi:type="dcterms:W3CDTF">2015-12-14T07:24:37Z</dcterms:created>
  <dcterms:modified xsi:type="dcterms:W3CDTF">2024-01-16T05:52:11Z</dcterms:modified>
</cp:coreProperties>
</file>