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бюджета на ноябрь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Лист1!$7:$7</definedName>
    <definedName name="_xlnm.Print_Area" localSheetId="0">Лист1!$A$1:$C$44</definedName>
  </definedNames>
  <calcPr calcId="152511"/>
</workbook>
</file>

<file path=xl/calcChain.xml><?xml version="1.0" encoding="utf-8"?>
<calcChain xmlns="http://schemas.openxmlformats.org/spreadsheetml/2006/main">
  <c r="C22" i="1" l="1"/>
  <c r="C34" i="1"/>
  <c r="C35" i="1"/>
  <c r="C40" i="1" l="1"/>
  <c r="C39" i="1"/>
  <c r="C38" i="1" l="1"/>
  <c r="C41" i="1"/>
  <c r="C33" i="1" l="1"/>
  <c r="C24" i="1"/>
  <c r="C10" i="1"/>
  <c r="C25" i="1" l="1"/>
  <c r="C37" i="1" l="1"/>
  <c r="C36" i="1" s="1"/>
  <c r="C32" i="1" l="1"/>
  <c r="C31" i="1"/>
  <c r="C23" i="1"/>
  <c r="C9" i="1"/>
  <c r="C11" i="1"/>
  <c r="C13" i="1"/>
  <c r="C17" i="1"/>
  <c r="C29" i="1"/>
  <c r="C8" i="1" l="1"/>
  <c r="C44" i="1" s="1"/>
</calcChain>
</file>

<file path=xl/sharedStrings.xml><?xml version="1.0" encoding="utf-8"?>
<sst xmlns="http://schemas.openxmlformats.org/spreadsheetml/2006/main" count="81" uniqueCount="81">
  <si>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</si>
  <si>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</si>
  <si>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</si>
  <si>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</si>
  <si>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</si>
  <si>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</si>
  <si>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</si>
  <si>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</si>
  <si>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</si>
  <si>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</si>
  <si>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</si>
  <si>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</si>
  <si>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</si>
  <si>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</si>
  <si>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</si>
  <si>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</si>
  <si>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</si>
  <si>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</si>
  <si>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</si>
  <si>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</si>
  <si>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</si>
  <si>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</si>
  <si>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</si>
  <si>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</si>
  <si>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</si>
  <si>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</si>
  <si>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</si>
  <si>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</si>
  <si>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</si>
  <si>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</si>
  <si>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</si>
  <si>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</si>
  <si>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</si>
  <si>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</si>
  <si>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</si>
  <si>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</si>
  <si>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000 1 11 09044 04 0000 120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</si>
  <si>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</si>
  <si>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</si>
  <si>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000 1 11 05012 04 0000 120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</si>
  <si>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</si>
  <si>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</si>
  <si>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</si>
  <si>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</si>
  <si>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</si>
  <si>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</si>
  <si>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</si>
  <si>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</si>
  <si>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</si>
  <si>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</si>
  <si>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</si>
  <si>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</si>
  <si>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</si>
  <si>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</si>
  <si>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</si>
  <si>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</si>
  <si>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000 1 11 05034 04 0000 120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</si>
  <si>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</si>
  <si>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</si>
  <si>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</si>
  <si>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</si>
  <si>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</si>
  <si>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</si>
  <si>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</si>
  <si>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</si>
  <si>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2018 год  в соответствии  с классификацией доходов бюджетов Российской Федерации</t>
  </si>
  <si>
    <t>2018 год   (руб.)</t>
  </si>
  <si>
    <t>000 2 02 10000 00 0000 151</t>
  </si>
  <si>
    <t>000 2 02 30000 00 0000 151</t>
  </si>
  <si>
    <t>000 2 02 20000 00 0000 151</t>
  </si>
  <si>
    <t xml:space="preserve">Приложение 1  </t>
  </si>
  <si>
    <t>000 2 02 40000 00 0000 151</t>
  </si>
  <si>
    <t>Иные межбюджетные трансферты</t>
  </si>
  <si>
    <t>городской Думы</t>
  </si>
  <si>
    <t xml:space="preserve">к решению Переславль-Залесской </t>
  </si>
  <si>
    <t>от ___________ № ____</t>
  </si>
  <si>
    <t>000 2 04 00000 00 0000 000</t>
  </si>
  <si>
    <t>Безвозмездные поступления от негосударственных организаций</t>
  </si>
  <si>
    <t>Прочие безвозмездные поступления</t>
  </si>
  <si>
    <t>000 2 07 00000 00 0000 000</t>
  </si>
  <si>
    <t>000 1 11 07000 00 0000 120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</si>
</sst>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4" fillId="2" borderId="1" xfId="0" applyNumberFormat="1" applyFont="1" applyFill="1" applyBorder="1" applyAlignment="1">
      <alignment horizontal="right" vertical="top" wrapText="1"/>
    </xf>
    <xf numFmtId="3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5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6711185308848081E-2"/>
          <c:y val="0.12436563635890452"/>
          <c:w val="0.94824707846410683"/>
          <c:h val="0.84010256397545702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62</xdr:row>
      <xdr:rowOff>9525</xdr:rowOff>
    </xdr:from>
    <xdr:to>
      <xdr:col>3</xdr:col>
      <xdr:colOff>0</xdr:colOff>
      <xdr:row>80</xdr:row>
      <xdr:rowOff>161925</xdr:rowOff>
    </xdr:to>
    <xdr:graphicFrame macro="">
      <xdr:nvGraphicFramePr>
        <xdr:cNvPr id="12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topLeftCell="A24" zoomScaleNormal="100" zoomScaleSheetLayoutView="100" workbookViewId="0">
      <selection activeCell="B27" sqref="B27"/>
    </sheetView>
  </sheetViews>
  <sheetFormatPr defaultRowHeight="15.75" x14ac:dyDescent="0.25"/>
  <cols>
    <col min="1" max="1" width="27.5703125" style="1" customWidth="1"/>
    <col min="2" max="2" width="43.85546875" style="1" customWidth="1"/>
    <col min="3" max="3" width="17.28515625" style="38" customWidth="1"/>
    <col min="4" max="16384" width="9.140625" style="1"/>
  </cols>
  <sheetData>
    <row r="1" spans="1:4" x14ac:dyDescent="0.25">
      <c r="A1" s="43" t="s">
        <v>70</v>
      </c>
      <c r="B1" s="43"/>
      <c r="C1" s="43"/>
      <c r="D1" s="22"/>
    </row>
    <row r="2" spans="1:4" ht="15.75" customHeight="1" x14ac:dyDescent="0.25">
      <c r="A2" s="44" t="s">
        <v>74</v>
      </c>
      <c r="B2" s="44"/>
      <c r="C2" s="44"/>
      <c r="D2" s="23"/>
    </row>
    <row r="3" spans="1:4" ht="15.75" customHeight="1" x14ac:dyDescent="0.25">
      <c r="A3" s="24"/>
      <c r="B3" s="44" t="s">
        <v>73</v>
      </c>
      <c r="C3" s="44"/>
      <c r="D3" s="23"/>
    </row>
    <row r="4" spans="1:4" x14ac:dyDescent="0.25">
      <c r="A4" s="43" t="s">
        <v>75</v>
      </c>
      <c r="B4" s="43"/>
      <c r="C4" s="43"/>
      <c r="D4" s="22"/>
    </row>
    <row r="5" spans="1:4" ht="49.5" customHeight="1" x14ac:dyDescent="0.25">
      <c r="A5" s="42" t="s">
        <v>65</v>
      </c>
      <c r="B5" s="42"/>
      <c r="C5" s="42"/>
    </row>
    <row r="6" spans="1:4" ht="5.25" customHeight="1" x14ac:dyDescent="0.25">
      <c r="A6" s="4"/>
      <c r="B6" s="5"/>
      <c r="C6" s="26"/>
    </row>
    <row r="7" spans="1:4" ht="28.5" x14ac:dyDescent="0.25">
      <c r="A7" s="6" t="s">
        <v>19</v>
      </c>
      <c r="B7" s="6" t="s">
        <v>20</v>
      </c>
      <c r="C7" s="27" t="s">
        <v>66</v>
      </c>
    </row>
    <row r="8" spans="1:4" ht="17.25" customHeight="1" x14ac:dyDescent="0.25">
      <c r="A8" s="7" t="s">
        <v>0</v>
      </c>
      <c r="B8" s="7" t="s">
        <v>34</v>
      </c>
      <c r="C8" s="28">
        <f>SUM(C9+C11+C13+C17+C20+C21+C22+C29+C31+C34+C35)</f>
        <v>534327000</v>
      </c>
    </row>
    <row r="9" spans="1:4" ht="16.5" customHeight="1" x14ac:dyDescent="0.25">
      <c r="A9" s="7" t="s">
        <v>46</v>
      </c>
      <c r="B9" s="7" t="s">
        <v>1</v>
      </c>
      <c r="C9" s="28">
        <f>SUM(C10)</f>
        <v>214723000</v>
      </c>
    </row>
    <row r="10" spans="1:4" s="2" customFormat="1" ht="14.25" customHeight="1" x14ac:dyDescent="0.25">
      <c r="A10" s="8" t="s">
        <v>47</v>
      </c>
      <c r="B10" s="8" t="s">
        <v>2</v>
      </c>
      <c r="C10" s="29">
        <f>187223000+2000000+25500000</f>
        <v>214723000</v>
      </c>
    </row>
    <row r="11" spans="1:4" s="2" customFormat="1" ht="32.25" customHeight="1" x14ac:dyDescent="0.25">
      <c r="A11" s="7" t="s">
        <v>44</v>
      </c>
      <c r="B11" s="7" t="s">
        <v>45</v>
      </c>
      <c r="C11" s="30">
        <f>SUM(C12)</f>
        <v>4098000</v>
      </c>
      <c r="D11" s="19"/>
    </row>
    <row r="12" spans="1:4" s="2" customFormat="1" ht="46.5" customHeight="1" x14ac:dyDescent="0.25">
      <c r="A12" s="8" t="s">
        <v>40</v>
      </c>
      <c r="B12" s="8" t="s">
        <v>41</v>
      </c>
      <c r="C12" s="29">
        <v>4098000</v>
      </c>
    </row>
    <row r="13" spans="1:4" ht="16.5" customHeight="1" x14ac:dyDescent="0.25">
      <c r="A13" s="7" t="s">
        <v>48</v>
      </c>
      <c r="B13" s="9" t="s">
        <v>3</v>
      </c>
      <c r="C13" s="28">
        <f>SUM(C14:C16)</f>
        <v>23880000</v>
      </c>
    </row>
    <row r="14" spans="1:4" s="2" customFormat="1" ht="30" x14ac:dyDescent="0.25">
      <c r="A14" s="8" t="s">
        <v>49</v>
      </c>
      <c r="B14" s="10" t="s">
        <v>25</v>
      </c>
      <c r="C14" s="31">
        <v>23298000</v>
      </c>
    </row>
    <row r="15" spans="1:4" s="2" customFormat="1" ht="18" customHeight="1" x14ac:dyDescent="0.25">
      <c r="A15" s="8" t="s">
        <v>50</v>
      </c>
      <c r="B15" s="10" t="s">
        <v>26</v>
      </c>
      <c r="C15" s="31">
        <v>35000</v>
      </c>
    </row>
    <row r="16" spans="1:4" s="2" customFormat="1" ht="33" customHeight="1" x14ac:dyDescent="0.25">
      <c r="A16" s="8" t="s">
        <v>51</v>
      </c>
      <c r="B16" s="10" t="s">
        <v>42</v>
      </c>
      <c r="C16" s="31">
        <v>547000</v>
      </c>
    </row>
    <row r="17" spans="1:5" ht="15" customHeight="1" x14ac:dyDescent="0.25">
      <c r="A17" s="7" t="s">
        <v>52</v>
      </c>
      <c r="B17" s="9" t="s">
        <v>4</v>
      </c>
      <c r="C17" s="28">
        <f>SUM(C18:C19)</f>
        <v>85040000</v>
      </c>
    </row>
    <row r="18" spans="1:5" s="2" customFormat="1" ht="20.25" customHeight="1" x14ac:dyDescent="0.25">
      <c r="A18" s="8" t="s">
        <v>53</v>
      </c>
      <c r="B18" s="17" t="s">
        <v>43</v>
      </c>
      <c r="C18" s="32">
        <v>15110000</v>
      </c>
    </row>
    <row r="19" spans="1:5" ht="17.25" customHeight="1" x14ac:dyDescent="0.25">
      <c r="A19" s="8" t="s">
        <v>54</v>
      </c>
      <c r="B19" s="10" t="s">
        <v>24</v>
      </c>
      <c r="C19" s="31">
        <v>69930000</v>
      </c>
    </row>
    <row r="20" spans="1:5" ht="15.75" customHeight="1" x14ac:dyDescent="0.25">
      <c r="A20" s="7" t="s">
        <v>14</v>
      </c>
      <c r="B20" s="9" t="s">
        <v>23</v>
      </c>
      <c r="C20" s="28">
        <v>7060000</v>
      </c>
    </row>
    <row r="21" spans="1:5" ht="42.75" x14ac:dyDescent="0.25">
      <c r="A21" s="7" t="s">
        <v>55</v>
      </c>
      <c r="B21" s="9" t="s">
        <v>21</v>
      </c>
      <c r="C21" s="28">
        <v>10000</v>
      </c>
    </row>
    <row r="22" spans="1:5" ht="45" customHeight="1" x14ac:dyDescent="0.25">
      <c r="A22" s="7" t="s">
        <v>5</v>
      </c>
      <c r="B22" s="9" t="s">
        <v>6</v>
      </c>
      <c r="C22" s="28">
        <f>SUM(C23+C27+C28)</f>
        <v>141386000</v>
      </c>
    </row>
    <row r="23" spans="1:5" ht="135" x14ac:dyDescent="0.25">
      <c r="A23" s="16" t="s">
        <v>15</v>
      </c>
      <c r="B23" s="10" t="s">
        <v>27</v>
      </c>
      <c r="C23" s="33">
        <f>SUM(C24:C26)</f>
        <v>132109000</v>
      </c>
    </row>
    <row r="24" spans="1:5" ht="104.25" customHeight="1" x14ac:dyDescent="0.25">
      <c r="A24" s="15" t="s">
        <v>39</v>
      </c>
      <c r="B24" s="10" t="s">
        <v>22</v>
      </c>
      <c r="C24" s="34">
        <f>27838000+46600000+5840000+30800000</f>
        <v>111078000</v>
      </c>
    </row>
    <row r="25" spans="1:5" ht="104.25" customHeight="1" x14ac:dyDescent="0.25">
      <c r="A25" s="15" t="s">
        <v>37</v>
      </c>
      <c r="B25" s="10" t="s">
        <v>38</v>
      </c>
      <c r="C25" s="34">
        <f>2463000+1320000</f>
        <v>3783000</v>
      </c>
      <c r="E25" s="18"/>
    </row>
    <row r="26" spans="1:5" ht="90.75" customHeight="1" x14ac:dyDescent="0.25">
      <c r="A26" s="11" t="s">
        <v>56</v>
      </c>
      <c r="B26" s="10" t="s">
        <v>28</v>
      </c>
      <c r="C26" s="34">
        <v>17248000</v>
      </c>
    </row>
    <row r="27" spans="1:5" ht="31.5" customHeight="1" x14ac:dyDescent="0.25">
      <c r="A27" s="8" t="s">
        <v>80</v>
      </c>
      <c r="B27" s="10" t="s">
        <v>18</v>
      </c>
      <c r="C27" s="31">
        <v>5000000</v>
      </c>
    </row>
    <row r="28" spans="1:5" s="2" customFormat="1" ht="105" customHeight="1" x14ac:dyDescent="0.25">
      <c r="A28" s="8" t="s">
        <v>36</v>
      </c>
      <c r="B28" s="10" t="s">
        <v>29</v>
      </c>
      <c r="C28" s="31">
        <v>4277000</v>
      </c>
    </row>
    <row r="29" spans="1:5" ht="28.5" x14ac:dyDescent="0.25">
      <c r="A29" s="7" t="s">
        <v>7</v>
      </c>
      <c r="B29" s="9" t="s">
        <v>8</v>
      </c>
      <c r="C29" s="28">
        <f>SUM(C30)</f>
        <v>270000</v>
      </c>
    </row>
    <row r="30" spans="1:5" s="2" customFormat="1" ht="30" x14ac:dyDescent="0.25">
      <c r="A30" s="8" t="s">
        <v>57</v>
      </c>
      <c r="B30" s="10" t="s">
        <v>9</v>
      </c>
      <c r="C30" s="31">
        <v>270000</v>
      </c>
    </row>
    <row r="31" spans="1:5" s="3" customFormat="1" ht="28.5" x14ac:dyDescent="0.25">
      <c r="A31" s="7" t="s">
        <v>16</v>
      </c>
      <c r="B31" s="9" t="s">
        <v>17</v>
      </c>
      <c r="C31" s="28">
        <f>SUM(C32:C33)</f>
        <v>48301000</v>
      </c>
    </row>
    <row r="32" spans="1:5" s="2" customFormat="1" ht="119.25" customHeight="1" x14ac:dyDescent="0.25">
      <c r="A32" s="8" t="s">
        <v>58</v>
      </c>
      <c r="B32" s="10" t="s">
        <v>60</v>
      </c>
      <c r="C32" s="31">
        <f>13190000+22000000</f>
        <v>35190000</v>
      </c>
    </row>
    <row r="33" spans="1:4" s="2" customFormat="1" ht="47.25" customHeight="1" x14ac:dyDescent="0.25">
      <c r="A33" s="8" t="s">
        <v>59</v>
      </c>
      <c r="B33" s="10" t="s">
        <v>61</v>
      </c>
      <c r="C33" s="31">
        <f>7411000+5700000</f>
        <v>13111000</v>
      </c>
    </row>
    <row r="34" spans="1:4" ht="16.5" customHeight="1" x14ac:dyDescent="0.25">
      <c r="A34" s="7" t="s">
        <v>10</v>
      </c>
      <c r="B34" s="9" t="s">
        <v>11</v>
      </c>
      <c r="C34" s="28">
        <f>2582000+1100000</f>
        <v>3682000</v>
      </c>
    </row>
    <row r="35" spans="1:4" ht="17.25" customHeight="1" x14ac:dyDescent="0.25">
      <c r="A35" s="7" t="s">
        <v>12</v>
      </c>
      <c r="B35" s="9" t="s">
        <v>13</v>
      </c>
      <c r="C35" s="28">
        <f>1937000+3940000</f>
        <v>5877000</v>
      </c>
    </row>
    <row r="36" spans="1:4" ht="16.5" customHeight="1" x14ac:dyDescent="0.25">
      <c r="A36" s="13" t="s">
        <v>30</v>
      </c>
      <c r="B36" s="9" t="s">
        <v>31</v>
      </c>
      <c r="C36" s="35">
        <f>SUM(C37+C42+C43)</f>
        <v>923913128.73000002</v>
      </c>
    </row>
    <row r="37" spans="1:4" s="2" customFormat="1" ht="45" x14ac:dyDescent="0.25">
      <c r="A37" s="14" t="s">
        <v>32</v>
      </c>
      <c r="B37" s="14" t="s">
        <v>33</v>
      </c>
      <c r="C37" s="36">
        <f>SUM(C38:C41)</f>
        <v>923061200.45000005</v>
      </c>
    </row>
    <row r="38" spans="1:4" s="2" customFormat="1" ht="32.25" customHeight="1" x14ac:dyDescent="0.25">
      <c r="A38" s="9" t="s">
        <v>67</v>
      </c>
      <c r="B38" s="9" t="s">
        <v>62</v>
      </c>
      <c r="C38" s="25">
        <f>40266000+492915+18582712+31500923</f>
        <v>90842550</v>
      </c>
    </row>
    <row r="39" spans="1:4" s="2" customFormat="1" ht="48" customHeight="1" x14ac:dyDescent="0.25">
      <c r="A39" s="9" t="s">
        <v>69</v>
      </c>
      <c r="B39" s="9" t="s">
        <v>63</v>
      </c>
      <c r="C39" s="25">
        <f>52614985+9223336+67171677+10001703+17361029+1453753.5+59526.95</f>
        <v>157886010.44999999</v>
      </c>
    </row>
    <row r="40" spans="1:4" s="2" customFormat="1" ht="32.25" customHeight="1" x14ac:dyDescent="0.25">
      <c r="A40" s="9" t="s">
        <v>68</v>
      </c>
      <c r="B40" s="9" t="s">
        <v>64</v>
      </c>
      <c r="C40" s="25">
        <f>615528269+19826261+527514+13767+32510+33304319</f>
        <v>669232640</v>
      </c>
    </row>
    <row r="41" spans="1:4" s="2" customFormat="1" ht="21" customHeight="1" x14ac:dyDescent="0.25">
      <c r="A41" s="9" t="s">
        <v>71</v>
      </c>
      <c r="B41" s="9" t="s">
        <v>72</v>
      </c>
      <c r="C41" s="25">
        <f>5000000+100000</f>
        <v>5100000</v>
      </c>
    </row>
    <row r="42" spans="1:4" s="2" customFormat="1" ht="33" customHeight="1" x14ac:dyDescent="0.25">
      <c r="A42" s="9" t="s">
        <v>76</v>
      </c>
      <c r="B42" s="9" t="s">
        <v>77</v>
      </c>
      <c r="C42" s="25">
        <v>773860</v>
      </c>
    </row>
    <row r="43" spans="1:4" s="2" customFormat="1" ht="17.25" customHeight="1" x14ac:dyDescent="0.25">
      <c r="A43" s="9" t="s">
        <v>79</v>
      </c>
      <c r="B43" s="9" t="s">
        <v>78</v>
      </c>
      <c r="C43" s="25">
        <v>78068.28</v>
      </c>
    </row>
    <row r="44" spans="1:4" ht="16.5" x14ac:dyDescent="0.25">
      <c r="A44" s="40" t="s">
        <v>35</v>
      </c>
      <c r="B44" s="41"/>
      <c r="C44" s="28">
        <f>SUM(C8,C36)</f>
        <v>1458240128.73</v>
      </c>
    </row>
    <row r="45" spans="1:4" ht="16.5" x14ac:dyDescent="0.25">
      <c r="A45" s="12"/>
      <c r="B45" s="12"/>
      <c r="C45" s="37"/>
    </row>
    <row r="46" spans="1:4" ht="16.5" x14ac:dyDescent="0.25">
      <c r="B46" s="18"/>
    </row>
    <row r="47" spans="1:4" ht="16.5" x14ac:dyDescent="0.25">
      <c r="B47" s="18"/>
    </row>
    <row r="48" spans="1:4" ht="16.5" x14ac:dyDescent="0.25">
      <c r="B48" s="20"/>
      <c r="C48" s="39"/>
      <c r="D48" s="21"/>
    </row>
  </sheetData>
  <mergeCells count="6">
    <mergeCell ref="A44:B44"/>
    <mergeCell ref="A5:C5"/>
    <mergeCell ref="A1:C1"/>
    <mergeCell ref="A2:C2"/>
    <mergeCell ref="A4:C4"/>
    <mergeCell ref="B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Solovieva</cp:lastModifiedBy>
  <cp:lastPrinted>2018-11-13T17:06:50Z</cp:lastPrinted>
  <dcterms:created xsi:type="dcterms:W3CDTF">2004-11-16T05:58:34Z</dcterms:created>
  <dcterms:modified xsi:type="dcterms:W3CDTF">2018-11-14T13:13:16Z</dcterms:modified>
</cp:coreProperties>
</file>